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xr:revisionPtr revIDLastSave="0" documentId="11_B4109F125B9B18BBAEEB058690D41252DDF5707B" xr6:coauthVersionLast="47" xr6:coauthVersionMax="47" xr10:uidLastSave="{00000000-0000-0000-0000-000000000000}"/>
  <bookViews>
    <workbookView xWindow="480" yWindow="90" windowWidth="11390" windowHeight="8730" tabRatio="826" firstSheet="20" activeTab="20" xr2:uid="{00000000-000D-0000-FFFF-FFFF00000000}"/>
  </bookViews>
  <sheets>
    <sheet name="Tab. 5.1" sheetId="92" r:id="rId1"/>
    <sheet name="Tab. 5.2" sheetId="53" r:id="rId2"/>
    <sheet name="Tab. 5.3" sheetId="110" r:id="rId3"/>
    <sheet name="Tab. 5.4" sheetId="77" r:id="rId4"/>
    <sheet name="Tab. 5.5" sheetId="80" r:id="rId5"/>
    <sheet name="Fig. 5.1 FOCUS" sheetId="113" r:id="rId6"/>
    <sheet name="Tab. 5.6" sheetId="81" r:id="rId7"/>
    <sheet name="tab 5.11" sheetId="102" r:id="rId8"/>
    <sheet name="Tab. 5.7" sheetId="82" r:id="rId9"/>
    <sheet name="Tab. 5.8" sheetId="83" r:id="rId10"/>
    <sheet name="Tab. 5.10" sheetId="85" r:id="rId11"/>
    <sheet name="Tab. 5.9" sheetId="84" r:id="rId12"/>
    <sheet name="Fig. 5.2" sheetId="112" r:id="rId13"/>
    <sheet name="tab 5.12" sheetId="104" r:id="rId14"/>
    <sheet name="tab 5.13" sheetId="100" r:id="rId15"/>
    <sheet name="tab 5.14" sheetId="105" r:id="rId16"/>
    <sheet name="tab 5.15" sheetId="106" r:id="rId17"/>
    <sheet name="tab. 5.16" sheetId="107" r:id="rId18"/>
    <sheet name="tab. 5.17" sheetId="101" r:id="rId19"/>
    <sheet name="tab. 5.18" sheetId="108" r:id="rId20"/>
    <sheet name="tab. 5.19" sheetId="109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2011" localSheetId="7" hidden="1">#REF!</definedName>
    <definedName name="_2011" localSheetId="13" hidden="1">#REF!</definedName>
    <definedName name="_2011" localSheetId="15" hidden="1">#REF!</definedName>
    <definedName name="_2011" localSheetId="16" hidden="1">#REF!</definedName>
    <definedName name="_2011" localSheetId="17" hidden="1">#REF!</definedName>
    <definedName name="_2011" localSheetId="19" hidden="1">#REF!</definedName>
    <definedName name="_2011" localSheetId="20" hidden="1">#REF!</definedName>
    <definedName name="_2011" hidden="1">#REF!</definedName>
    <definedName name="_Key1" localSheetId="7" hidden="1">#REF!</definedName>
    <definedName name="_Key1" localSheetId="13" hidden="1">#REF!</definedName>
    <definedName name="_Key1" localSheetId="15" hidden="1">#REF!</definedName>
    <definedName name="_Key1" localSheetId="16" hidden="1">#REF!</definedName>
    <definedName name="_Key1" localSheetId="17" hidden="1">#REF!</definedName>
    <definedName name="_Key1" localSheetId="19" hidden="1">#REF!</definedName>
    <definedName name="_Key1" localSheetId="20" hidden="1">#REF!</definedName>
    <definedName name="_Key1" hidden="1">#REF!</definedName>
    <definedName name="_Order1" hidden="1">255</definedName>
    <definedName name="_Regression_Int" hidden="1">1</definedName>
    <definedName name="_Sort" localSheetId="7" hidden="1">#REF!</definedName>
    <definedName name="_Sort" localSheetId="13" hidden="1">#REF!</definedName>
    <definedName name="_Sort" localSheetId="15" hidden="1">#REF!</definedName>
    <definedName name="_Sort" localSheetId="16" hidden="1">#REF!</definedName>
    <definedName name="_Sort" localSheetId="17" hidden="1">#REF!</definedName>
    <definedName name="_Sort" localSheetId="19" hidden="1">#REF!</definedName>
    <definedName name="_Sort" localSheetId="20" hidden="1">#REF!</definedName>
    <definedName name="_Sort" hidden="1">#REF!</definedName>
    <definedName name="a">[1]Sheet1!$C$30</definedName>
    <definedName name="Anno">'[2]1.01.1'!$C$3</definedName>
    <definedName name="_xlnm.Print_Area" localSheetId="17">'tab. 5.16'!$A$1:$I$18</definedName>
    <definedName name="_xlnm.Print_Area" localSheetId="8">'Tab. 5.7'!$A$1:$F$9</definedName>
    <definedName name="Area_stampa_MI" localSheetId="7">#REF!</definedName>
    <definedName name="Area_stampa_MI" localSheetId="13">#REF!</definedName>
    <definedName name="Area_stampa_MI" localSheetId="15">#REF!</definedName>
    <definedName name="Area_stampa_MI" localSheetId="16">#REF!</definedName>
    <definedName name="Area_stampa_MI" localSheetId="17">#REF!</definedName>
    <definedName name="Area_stampa_MI" localSheetId="19">#REF!</definedName>
    <definedName name="Area_stampa_MI" localSheetId="20">#REF!</definedName>
    <definedName name="Area_stampa_MI">#REF!</definedName>
    <definedName name="ASSOLUTI" localSheetId="7">#REF!</definedName>
    <definedName name="ASSOLUTI" localSheetId="13">#REF!</definedName>
    <definedName name="ASSOLUTI" localSheetId="15">#REF!</definedName>
    <definedName name="ASSOLUTI" localSheetId="16">#REF!</definedName>
    <definedName name="ASSOLUTI" localSheetId="17">#REF!</definedName>
    <definedName name="ASSOLUTI" localSheetId="19">#REF!</definedName>
    <definedName name="ASSOLUTI" localSheetId="20">#REF!</definedName>
    <definedName name="ASSOLUTI">#REF!</definedName>
    <definedName name="B" localSheetId="7">#REF!</definedName>
    <definedName name="B" localSheetId="13">#REF!</definedName>
    <definedName name="B" localSheetId="15">#REF!</definedName>
    <definedName name="B" localSheetId="16">#REF!</definedName>
    <definedName name="B" localSheetId="10">#REF!</definedName>
    <definedName name="B" localSheetId="17">#REF!</definedName>
    <definedName name="B" localSheetId="19">#REF!</definedName>
    <definedName name="B" localSheetId="20">#REF!</definedName>
    <definedName name="B" localSheetId="3">#REF!</definedName>
    <definedName name="B" localSheetId="4">#REF!</definedName>
    <definedName name="B" localSheetId="6">#REF!</definedName>
    <definedName name="B" localSheetId="11">#REF!</definedName>
    <definedName name="B">#REF!</definedName>
    <definedName name="com" localSheetId="15">#REF!</definedName>
    <definedName name="com" localSheetId="16">#REF!</definedName>
    <definedName name="com" localSheetId="17">#REF!</definedName>
    <definedName name="com" localSheetId="20">#REF!</definedName>
    <definedName name="com">#REF!</definedName>
    <definedName name="confr.azi.cens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 localSheetId="7">#REF!</definedName>
    <definedName name="CRF_Summary2_Dyn10" localSheetId="13">#REF!</definedName>
    <definedName name="CRF_Summary2_Dyn10" localSheetId="15">#REF!</definedName>
    <definedName name="CRF_Summary2_Dyn10" localSheetId="16">#REF!</definedName>
    <definedName name="CRF_Summary2_Dyn10" localSheetId="17">#REF!</definedName>
    <definedName name="CRF_Summary2_Dyn10" localSheetId="19">#REF!</definedName>
    <definedName name="CRF_Summary2_Dyn10" localSheetId="20">#REF!</definedName>
    <definedName name="CRF_Summary2_Dyn10">#REF!</definedName>
    <definedName name="CRF_Summary2_Dyn11" localSheetId="7">#REF!</definedName>
    <definedName name="CRF_Summary2_Dyn11" localSheetId="13">#REF!</definedName>
    <definedName name="CRF_Summary2_Dyn11" localSheetId="15">#REF!</definedName>
    <definedName name="CRF_Summary2_Dyn11" localSheetId="16">#REF!</definedName>
    <definedName name="CRF_Summary2_Dyn11" localSheetId="17">#REF!</definedName>
    <definedName name="CRF_Summary2_Dyn11" localSheetId="19">#REF!</definedName>
    <definedName name="CRF_Summary2_Dyn11" localSheetId="20">#REF!</definedName>
    <definedName name="CRF_Summary2_Dyn11">#REF!</definedName>
    <definedName name="CRF_Summary2_Dyn12" localSheetId="7">#REF!</definedName>
    <definedName name="CRF_Summary2_Dyn12" localSheetId="13">#REF!</definedName>
    <definedName name="CRF_Summary2_Dyn12" localSheetId="15">#REF!</definedName>
    <definedName name="CRF_Summary2_Dyn12" localSheetId="16">#REF!</definedName>
    <definedName name="CRF_Summary2_Dyn12" localSheetId="17">#REF!</definedName>
    <definedName name="CRF_Summary2_Dyn12" localSheetId="19">#REF!</definedName>
    <definedName name="CRF_Summary2_Dyn12" localSheetId="20">#REF!</definedName>
    <definedName name="CRF_Summary2_Dyn12">#REF!</definedName>
    <definedName name="CRF_Summary2_Dyn13" localSheetId="15">#REF!</definedName>
    <definedName name="CRF_Summary2_Dyn13" localSheetId="16">#REF!</definedName>
    <definedName name="CRF_Summary2_Dyn13" localSheetId="17">#REF!</definedName>
    <definedName name="CRF_Summary2_Dyn13" localSheetId="20">#REF!</definedName>
    <definedName name="CRF_Summary2_Dyn13">#REF!</definedName>
    <definedName name="CRF_Summary2_Dyn14" localSheetId="15">#REF!</definedName>
    <definedName name="CRF_Summary2_Dyn14" localSheetId="16">#REF!</definedName>
    <definedName name="CRF_Summary2_Dyn14" localSheetId="17">#REF!</definedName>
    <definedName name="CRF_Summary2_Dyn14" localSheetId="20">#REF!</definedName>
    <definedName name="CRF_Summary2_Dyn14">#REF!</definedName>
    <definedName name="CRF_Summary2_Dyn15" localSheetId="15">#REF!</definedName>
    <definedName name="CRF_Summary2_Dyn15" localSheetId="16">#REF!</definedName>
    <definedName name="CRF_Summary2_Dyn15" localSheetId="17">#REF!</definedName>
    <definedName name="CRF_Summary2_Dyn15" localSheetId="20">#REF!</definedName>
    <definedName name="CRF_Summary2_Dyn15">#REF!</definedName>
    <definedName name="CRF_Summary2_Dyn16" localSheetId="15">#REF!</definedName>
    <definedName name="CRF_Summary2_Dyn16" localSheetId="16">#REF!</definedName>
    <definedName name="CRF_Summary2_Dyn16" localSheetId="17">#REF!</definedName>
    <definedName name="CRF_Summary2_Dyn16" localSheetId="20">#REF!</definedName>
    <definedName name="CRF_Summary2_Dyn16">#REF!</definedName>
    <definedName name="CRF_Summary2_DynA41" localSheetId="15">#REF!</definedName>
    <definedName name="CRF_Summary2_DynA41" localSheetId="16">#REF!</definedName>
    <definedName name="CRF_Summary2_DynA41" localSheetId="17">#REF!</definedName>
    <definedName name="CRF_Summary2_DynA41" localSheetId="20">#REF!</definedName>
    <definedName name="CRF_Summary2_DynA41">#REF!</definedName>
    <definedName name="CRF_Summary2_Main1" localSheetId="15">#REF!</definedName>
    <definedName name="CRF_Summary2_Main1" localSheetId="16">#REF!</definedName>
    <definedName name="CRF_Summary2_Main1" localSheetId="17">#REF!</definedName>
    <definedName name="CRF_Summary2_Main1" localSheetId="20">#REF!</definedName>
    <definedName name="CRF_Summary2_Main1">#REF!</definedName>
    <definedName name="CRF_Summary2_Main2" localSheetId="15">#REF!</definedName>
    <definedName name="CRF_Summary2_Main2" localSheetId="16">#REF!</definedName>
    <definedName name="CRF_Summary2_Main2" localSheetId="17">#REF!</definedName>
    <definedName name="CRF_Summary2_Main2" localSheetId="20">#REF!</definedName>
    <definedName name="CRF_Summary2_Main2">#REF!</definedName>
    <definedName name="CRF_Summary2_Main3" localSheetId="15">#REF!</definedName>
    <definedName name="CRF_Summary2_Main3" localSheetId="16">#REF!</definedName>
    <definedName name="CRF_Summary2_Main3" localSheetId="17">#REF!</definedName>
    <definedName name="CRF_Summary2_Main3" localSheetId="20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 localSheetId="7">#REF!</definedName>
    <definedName name="CRF_Table10s2_Dyn10" localSheetId="13">#REF!</definedName>
    <definedName name="CRF_Table10s2_Dyn10" localSheetId="15">#REF!</definedName>
    <definedName name="CRF_Table10s2_Dyn10" localSheetId="16">#REF!</definedName>
    <definedName name="CRF_Table10s2_Dyn10" localSheetId="17">#REF!</definedName>
    <definedName name="CRF_Table10s2_Dyn10" localSheetId="19">#REF!</definedName>
    <definedName name="CRF_Table10s2_Dyn10" localSheetId="20">#REF!</definedName>
    <definedName name="CRF_Table10s2_Dyn10">#REF!</definedName>
    <definedName name="CRF_Table10s2_Dyn11" localSheetId="7">#REF!</definedName>
    <definedName name="CRF_Table10s2_Dyn11" localSheetId="13">#REF!</definedName>
    <definedName name="CRF_Table10s2_Dyn11" localSheetId="15">#REF!</definedName>
    <definedName name="CRF_Table10s2_Dyn11" localSheetId="16">#REF!</definedName>
    <definedName name="CRF_Table10s2_Dyn11" localSheetId="17">#REF!</definedName>
    <definedName name="CRF_Table10s2_Dyn11" localSheetId="19">#REF!</definedName>
    <definedName name="CRF_Table10s2_Dyn11" localSheetId="20">#REF!</definedName>
    <definedName name="CRF_Table10s2_Dyn11">#REF!</definedName>
    <definedName name="CRF_Table10s2_Dyn12" localSheetId="7">#REF!</definedName>
    <definedName name="CRF_Table10s2_Dyn12" localSheetId="13">#REF!</definedName>
    <definedName name="CRF_Table10s2_Dyn12" localSheetId="15">#REF!</definedName>
    <definedName name="CRF_Table10s2_Dyn12" localSheetId="16">#REF!</definedName>
    <definedName name="CRF_Table10s2_Dyn12" localSheetId="17">#REF!</definedName>
    <definedName name="CRF_Table10s2_Dyn12" localSheetId="19">#REF!</definedName>
    <definedName name="CRF_Table10s2_Dyn12" localSheetId="20">#REF!</definedName>
    <definedName name="CRF_Table10s2_Dyn12">#REF!</definedName>
    <definedName name="CRF_Table10s2_Dyn13" localSheetId="15">#REF!</definedName>
    <definedName name="CRF_Table10s2_Dyn13" localSheetId="16">#REF!</definedName>
    <definedName name="CRF_Table10s2_Dyn13" localSheetId="17">#REF!</definedName>
    <definedName name="CRF_Table10s2_Dyn13" localSheetId="20">#REF!</definedName>
    <definedName name="CRF_Table10s2_Dyn13">#REF!</definedName>
    <definedName name="CRF_Table10s2_Dyn14" localSheetId="15">#REF!</definedName>
    <definedName name="CRF_Table10s2_Dyn14" localSheetId="16">#REF!</definedName>
    <definedName name="CRF_Table10s2_Dyn14" localSheetId="17">#REF!</definedName>
    <definedName name="CRF_Table10s2_Dyn14" localSheetId="20">#REF!</definedName>
    <definedName name="CRF_Table10s2_Dyn14">#REF!</definedName>
    <definedName name="CRF_Table10s2_Dyn15" localSheetId="15">#REF!</definedName>
    <definedName name="CRF_Table10s2_Dyn15" localSheetId="16">#REF!</definedName>
    <definedName name="CRF_Table10s2_Dyn15" localSheetId="17">#REF!</definedName>
    <definedName name="CRF_Table10s2_Dyn15" localSheetId="20">#REF!</definedName>
    <definedName name="CRF_Table10s2_Dyn15">#REF!</definedName>
    <definedName name="CRF_Table10s2_Dyn16" localSheetId="15">#REF!</definedName>
    <definedName name="CRF_Table10s2_Dyn16" localSheetId="16">#REF!</definedName>
    <definedName name="CRF_Table10s2_Dyn16" localSheetId="17">#REF!</definedName>
    <definedName name="CRF_Table10s2_Dyn16" localSheetId="20">#REF!</definedName>
    <definedName name="CRF_Table10s2_Dyn16">#REF!</definedName>
    <definedName name="CRF_Table10s2_Dyn17" localSheetId="15">#REF!</definedName>
    <definedName name="CRF_Table10s2_Dyn17" localSheetId="16">#REF!</definedName>
    <definedName name="CRF_Table10s2_Dyn17" localSheetId="17">#REF!</definedName>
    <definedName name="CRF_Table10s2_Dyn17" localSheetId="20">#REF!</definedName>
    <definedName name="CRF_Table10s2_Dyn17">#REF!</definedName>
    <definedName name="CRF_Table10s2_Dyn18" localSheetId="15">#REF!</definedName>
    <definedName name="CRF_Table10s2_Dyn18" localSheetId="16">#REF!</definedName>
    <definedName name="CRF_Table10s2_Dyn18" localSheetId="17">#REF!</definedName>
    <definedName name="CRF_Table10s2_Dyn18" localSheetId="20">#REF!</definedName>
    <definedName name="CRF_Table10s2_Dyn18">#REF!</definedName>
    <definedName name="CRF_Table10s2_Dyn19" localSheetId="15">#REF!</definedName>
    <definedName name="CRF_Table10s2_Dyn19" localSheetId="16">#REF!</definedName>
    <definedName name="CRF_Table10s2_Dyn19" localSheetId="17">#REF!</definedName>
    <definedName name="CRF_Table10s2_Dyn19" localSheetId="20">#REF!</definedName>
    <definedName name="CRF_Table10s2_Dyn19">#REF!</definedName>
    <definedName name="CRF_Table10s2_Dyn20" localSheetId="15">#REF!</definedName>
    <definedName name="CRF_Table10s2_Dyn20" localSheetId="16">#REF!</definedName>
    <definedName name="CRF_Table10s2_Dyn20" localSheetId="17">#REF!</definedName>
    <definedName name="CRF_Table10s2_Dyn20" localSheetId="20">#REF!</definedName>
    <definedName name="CRF_Table10s2_Dyn20">#REF!</definedName>
    <definedName name="CRF_Table10s2_Dyn21" localSheetId="15">#REF!</definedName>
    <definedName name="CRF_Table10s2_Dyn21" localSheetId="16">#REF!</definedName>
    <definedName name="CRF_Table10s2_Dyn21" localSheetId="17">#REF!</definedName>
    <definedName name="CRF_Table10s2_Dyn21" localSheetId="20">#REF!</definedName>
    <definedName name="CRF_Table10s2_Dyn21">#REF!</definedName>
    <definedName name="CRF_Table10s2_Dyn22" localSheetId="15">#REF!</definedName>
    <definedName name="CRF_Table10s2_Dyn22" localSheetId="16">#REF!</definedName>
    <definedName name="CRF_Table10s2_Dyn22" localSheetId="17">#REF!</definedName>
    <definedName name="CRF_Table10s2_Dyn22" localSheetId="20">#REF!</definedName>
    <definedName name="CRF_Table10s2_Dyn22">#REF!</definedName>
    <definedName name="CRF_Table10s2_DynA46" localSheetId="15">#REF!</definedName>
    <definedName name="CRF_Table10s2_DynA46" localSheetId="16">#REF!</definedName>
    <definedName name="CRF_Table10s2_DynA46" localSheetId="17">#REF!</definedName>
    <definedName name="CRF_Table10s2_DynA46" localSheetId="20">#REF!</definedName>
    <definedName name="CRF_Table10s2_DynA46">#REF!</definedName>
    <definedName name="CRF_Table10s2_Main" localSheetId="15">#REF!</definedName>
    <definedName name="CRF_Table10s2_Main" localSheetId="16">#REF!</definedName>
    <definedName name="CRF_Table10s2_Main" localSheetId="17">#REF!</definedName>
    <definedName name="CRF_Table10s2_Main" localSheetId="20">#REF!</definedName>
    <definedName name="CRF_Table10s2_Main">#REF!</definedName>
    <definedName name="CRF_Table10s3_Dyn10" localSheetId="15">#REF!</definedName>
    <definedName name="CRF_Table10s3_Dyn10" localSheetId="16">#REF!</definedName>
    <definedName name="CRF_Table10s3_Dyn10" localSheetId="17">#REF!</definedName>
    <definedName name="CRF_Table10s3_Dyn10" localSheetId="20">#REF!</definedName>
    <definedName name="CRF_Table10s3_Dyn10">#REF!</definedName>
    <definedName name="CRF_Table10s3_Dyn11" localSheetId="15">#REF!</definedName>
    <definedName name="CRF_Table10s3_Dyn11" localSheetId="16">#REF!</definedName>
    <definedName name="CRF_Table10s3_Dyn11" localSheetId="17">#REF!</definedName>
    <definedName name="CRF_Table10s3_Dyn11" localSheetId="20">#REF!</definedName>
    <definedName name="CRF_Table10s3_Dyn11">#REF!</definedName>
    <definedName name="CRF_Table10s3_Dyn12" localSheetId="15">#REF!</definedName>
    <definedName name="CRF_Table10s3_Dyn12" localSheetId="16">#REF!</definedName>
    <definedName name="CRF_Table10s3_Dyn12" localSheetId="17">#REF!</definedName>
    <definedName name="CRF_Table10s3_Dyn12" localSheetId="20">#REF!</definedName>
    <definedName name="CRF_Table10s3_Dyn12">#REF!</definedName>
    <definedName name="CRF_Table10s3_Dyn13" localSheetId="15">#REF!</definedName>
    <definedName name="CRF_Table10s3_Dyn13" localSheetId="16">#REF!</definedName>
    <definedName name="CRF_Table10s3_Dyn13" localSheetId="17">#REF!</definedName>
    <definedName name="CRF_Table10s3_Dyn13" localSheetId="20">#REF!</definedName>
    <definedName name="CRF_Table10s3_Dyn13">#REF!</definedName>
    <definedName name="CRF_Table10s3_Dyn14" localSheetId="15">#REF!</definedName>
    <definedName name="CRF_Table10s3_Dyn14" localSheetId="16">#REF!</definedName>
    <definedName name="CRF_Table10s3_Dyn14" localSheetId="17">#REF!</definedName>
    <definedName name="CRF_Table10s3_Dyn14" localSheetId="20">#REF!</definedName>
    <definedName name="CRF_Table10s3_Dyn14">#REF!</definedName>
    <definedName name="CRF_Table10s3_Dyn15" localSheetId="15">#REF!</definedName>
    <definedName name="CRF_Table10s3_Dyn15" localSheetId="16">#REF!</definedName>
    <definedName name="CRF_Table10s3_Dyn15" localSheetId="17">#REF!</definedName>
    <definedName name="CRF_Table10s3_Dyn15" localSheetId="20">#REF!</definedName>
    <definedName name="CRF_Table10s3_Dyn15">#REF!</definedName>
    <definedName name="CRF_Table10s3_Dyn16" localSheetId="15">#REF!</definedName>
    <definedName name="CRF_Table10s3_Dyn16" localSheetId="16">#REF!</definedName>
    <definedName name="CRF_Table10s3_Dyn16" localSheetId="17">#REF!</definedName>
    <definedName name="CRF_Table10s3_Dyn16" localSheetId="20">#REF!</definedName>
    <definedName name="CRF_Table10s3_Dyn16">#REF!</definedName>
    <definedName name="CRF_Table10s3_Dyn17" localSheetId="15">#REF!</definedName>
    <definedName name="CRF_Table10s3_Dyn17" localSheetId="16">#REF!</definedName>
    <definedName name="CRF_Table10s3_Dyn17" localSheetId="17">#REF!</definedName>
    <definedName name="CRF_Table10s3_Dyn17" localSheetId="20">#REF!</definedName>
    <definedName name="CRF_Table10s3_Dyn17">#REF!</definedName>
    <definedName name="CRF_Table10s3_Dyn18" localSheetId="15">#REF!</definedName>
    <definedName name="CRF_Table10s3_Dyn18" localSheetId="16">#REF!</definedName>
    <definedName name="CRF_Table10s3_Dyn18" localSheetId="17">#REF!</definedName>
    <definedName name="CRF_Table10s3_Dyn18" localSheetId="20">#REF!</definedName>
    <definedName name="CRF_Table10s3_Dyn18">#REF!</definedName>
    <definedName name="CRF_Table10s3_Dyn19" localSheetId="15">#REF!</definedName>
    <definedName name="CRF_Table10s3_Dyn19" localSheetId="16">#REF!</definedName>
    <definedName name="CRF_Table10s3_Dyn19" localSheetId="17">#REF!</definedName>
    <definedName name="CRF_Table10s3_Dyn19" localSheetId="20">#REF!</definedName>
    <definedName name="CRF_Table10s3_Dyn19">#REF!</definedName>
    <definedName name="CRF_Table10s3_Dyn20" localSheetId="15">#REF!</definedName>
    <definedName name="CRF_Table10s3_Dyn20" localSheetId="16">#REF!</definedName>
    <definedName name="CRF_Table10s3_Dyn20" localSheetId="17">#REF!</definedName>
    <definedName name="CRF_Table10s3_Dyn20" localSheetId="20">#REF!</definedName>
    <definedName name="CRF_Table10s3_Dyn20">#REF!</definedName>
    <definedName name="CRF_Table10s3_Dyn21" localSheetId="15">#REF!</definedName>
    <definedName name="CRF_Table10s3_Dyn21" localSheetId="16">#REF!</definedName>
    <definedName name="CRF_Table10s3_Dyn21" localSheetId="17">#REF!</definedName>
    <definedName name="CRF_Table10s3_Dyn21" localSheetId="20">#REF!</definedName>
    <definedName name="CRF_Table10s3_Dyn21">#REF!</definedName>
    <definedName name="CRF_Table10s3_Dyn22" localSheetId="15">#REF!</definedName>
    <definedName name="CRF_Table10s3_Dyn22" localSheetId="16">#REF!</definedName>
    <definedName name="CRF_Table10s3_Dyn22" localSheetId="17">#REF!</definedName>
    <definedName name="CRF_Table10s3_Dyn22" localSheetId="20">#REF!</definedName>
    <definedName name="CRF_Table10s3_Dyn22">#REF!</definedName>
    <definedName name="CRF_Table10s3_DynA46" localSheetId="15">#REF!</definedName>
    <definedName name="CRF_Table10s3_DynA46" localSheetId="16">#REF!</definedName>
    <definedName name="CRF_Table10s3_DynA46" localSheetId="17">#REF!</definedName>
    <definedName name="CRF_Table10s3_DynA46" localSheetId="20">#REF!</definedName>
    <definedName name="CRF_Table10s3_DynA46">#REF!</definedName>
    <definedName name="CRF_Table10s3_Main" localSheetId="15">#REF!</definedName>
    <definedName name="CRF_Table10s3_Main" localSheetId="16">#REF!</definedName>
    <definedName name="CRF_Table10s3_Main" localSheetId="17">#REF!</definedName>
    <definedName name="CRF_Table10s3_Main" localSheetId="20">#REF!</definedName>
    <definedName name="CRF_Table10s3_Main">#REF!</definedName>
    <definedName name="CRF_Table10s5_Main1" localSheetId="15">#REF!</definedName>
    <definedName name="CRF_Table10s5_Main1" localSheetId="16">#REF!</definedName>
    <definedName name="CRF_Table10s5_Main1" localSheetId="17">#REF!</definedName>
    <definedName name="CRF_Table10s5_Main1" localSheetId="20">#REF!</definedName>
    <definedName name="CRF_Table10s5_Main1">#REF!</definedName>
    <definedName name="CRF_Table10s5_Main2" localSheetId="15">#REF!</definedName>
    <definedName name="CRF_Table10s5_Main2" localSheetId="16">#REF!</definedName>
    <definedName name="CRF_Table10s5_Main2" localSheetId="17">#REF!</definedName>
    <definedName name="CRF_Table10s5_Main2" localSheetId="20">#REF!</definedName>
    <definedName name="CRF_Table10s5_Main2">#REF!</definedName>
    <definedName name="d">[1]Sheet1!$C$30</definedName>
    <definedName name="Database_MI" localSheetId="14">#REF!</definedName>
    <definedName name="Database_MI" localSheetId="15">#REF!</definedName>
    <definedName name="Database_MI" localSheetId="16">#REF!</definedName>
    <definedName name="Database_MI" localSheetId="17">#REF!</definedName>
    <definedName name="Database_MI" localSheetId="18">#REF!</definedName>
    <definedName name="Database_MI" localSheetId="20">#REF!</definedName>
    <definedName name="Database_MI">#REF!</definedName>
    <definedName name="dfd" localSheetId="15" hidden="1">#REF!</definedName>
    <definedName name="dfd" localSheetId="16" hidden="1">#REF!</definedName>
    <definedName name="dfd" localSheetId="17" hidden="1">#REF!</definedName>
    <definedName name="dfd" localSheetId="20" hidden="1">#REF!</definedName>
    <definedName name="dfd" hidden="1">#REF!</definedName>
    <definedName name="dfdf" localSheetId="15">#REF!</definedName>
    <definedName name="dfdf" localSheetId="16">#REF!</definedName>
    <definedName name="dfdf" localSheetId="17">#REF!</definedName>
    <definedName name="dfdf" localSheetId="20">#REF!</definedName>
    <definedName name="dfdf">#REF!</definedName>
    <definedName name="DIFFERENZE" localSheetId="15">#REF!</definedName>
    <definedName name="DIFFERENZE" localSheetId="16">#REF!</definedName>
    <definedName name="DIFFERENZE" localSheetId="17">#REF!</definedName>
    <definedName name="DIFFERENZE" localSheetId="20">#REF!</definedName>
    <definedName name="DIFFERENZE">#REF!</definedName>
    <definedName name="dop">[7]Abruzzo!#REF!</definedName>
    <definedName name="Excel_BuiltIn_Database" localSheetId="14">#REF!</definedName>
    <definedName name="Excel_BuiltIn_Database" localSheetId="15">#REF!</definedName>
    <definedName name="Excel_BuiltIn_Database" localSheetId="16">#REF!</definedName>
    <definedName name="Excel_BuiltIn_Database" localSheetId="17">#REF!</definedName>
    <definedName name="Excel_BuiltIn_Database" localSheetId="18">#REF!</definedName>
    <definedName name="Excel_BuiltIn_Database" localSheetId="20">#REF!</definedName>
    <definedName name="Excel_BuiltIn_Database">#REF!</definedName>
    <definedName name="Excel_BuiltIn_Print_Area" localSheetId="14">#REF!</definedName>
    <definedName name="Excel_BuiltIn_Print_Area" localSheetId="15">#REF!</definedName>
    <definedName name="Excel_BuiltIn_Print_Area" localSheetId="16">#REF!</definedName>
    <definedName name="Excel_BuiltIn_Print_Area" localSheetId="17">#REF!</definedName>
    <definedName name="Excel_BuiltIn_Print_Area" localSheetId="18">#REF!</definedName>
    <definedName name="Excel_BuiltIn_Print_Area" localSheetId="20">#REF!</definedName>
    <definedName name="Excel_BuiltIn_Print_Area">#REF!</definedName>
    <definedName name="f_abruzzo" localSheetId="7">[8]Abruzzo!#REF!</definedName>
    <definedName name="f_abruzzo" localSheetId="13">[8]Abruzzo!#REF!</definedName>
    <definedName name="f_abruzzo" localSheetId="15">[8]Abruzzo!#REF!</definedName>
    <definedName name="f_abruzzo" localSheetId="16">[8]Abruzzo!#REF!</definedName>
    <definedName name="f_abruzzo" localSheetId="17">[8]Abruzzo!#REF!</definedName>
    <definedName name="f_abruzzo" localSheetId="19">[8]Abruzzo!#REF!</definedName>
    <definedName name="f_abruzzo" localSheetId="20">[8]Abruzzo!#REF!</definedName>
    <definedName name="f_abruzzo">[8]Abruzzo!#REF!</definedName>
    <definedName name="f_basilicata" localSheetId="7">[8]Basilicata!#REF!</definedName>
    <definedName name="f_basilicata" localSheetId="13">[8]Basilicata!#REF!</definedName>
    <definedName name="f_basilicata" localSheetId="15">[8]Basilicata!#REF!</definedName>
    <definedName name="f_basilicata" localSheetId="16">[8]Basilicata!#REF!</definedName>
    <definedName name="f_basilicata" localSheetId="17">[8]Basilicata!#REF!</definedName>
    <definedName name="f_basilicata" localSheetId="19">[8]Basilicata!#REF!</definedName>
    <definedName name="f_basilicata">[8]Basilicata!#REF!</definedName>
    <definedName name="f_bolzano">[8]Bolzano!#REF!</definedName>
    <definedName name="f_calabria">[8]Calabria!#REF!</definedName>
    <definedName name="f_campania">[8]Campania!#REF!</definedName>
    <definedName name="f_centro">[8]Centro!#REF!</definedName>
    <definedName name="f_emiliaromagna">'[8]Emilia Romagna'!#REF!</definedName>
    <definedName name="f_friuli">[8]Friuli!#REF!</definedName>
    <definedName name="f_italia">[8]ITALIA!#REF!</definedName>
    <definedName name="f_lazio">[8]Lazio!#REF!</definedName>
    <definedName name="f_liguria">[8]Liguria!#REF!</definedName>
    <definedName name="f_lombardia">[8]Lombardia!#REF!</definedName>
    <definedName name="f_marche">[8]Marche!#REF!</definedName>
    <definedName name="f_mezzogiorno">[8]Mezzogiorno!#REF!</definedName>
    <definedName name="f_molise">[8]Molise!#REF!</definedName>
    <definedName name="f_nord">[8]Nord!#REF!</definedName>
    <definedName name="f_nordest">'[8]Nord-Est'!#REF!</definedName>
    <definedName name="f_nordovest">'[8]Nord-Ovest'!#REF!</definedName>
    <definedName name="f_piemonte">[8]Piemonte!#REF!</definedName>
    <definedName name="f_puglia">[8]Puglia!#REF!</definedName>
    <definedName name="f_sardegna">[8]Sardegna!#REF!</definedName>
    <definedName name="f_sicilia">[8]Sicilia!#REF!</definedName>
    <definedName name="f_toscana">[8]Toscana!#REF!</definedName>
    <definedName name="f_trentino">[8]Trentino!#REF!</definedName>
    <definedName name="f_trento">[8]Trento!#REF!</definedName>
    <definedName name="f_umbria">[8]Umbria!#REF!</definedName>
    <definedName name="f_valleaosta">'[8]Valle d''Aosta'!#REF!</definedName>
    <definedName name="f_veneto">[8]Veneto!#REF!</definedName>
    <definedName name="g">[8]Veneto!#REF!</definedName>
    <definedName name="i" localSheetId="7">#REF!</definedName>
    <definedName name="i" localSheetId="13">#REF!</definedName>
    <definedName name="i" localSheetId="15">#REF!</definedName>
    <definedName name="i" localSheetId="16">#REF!</definedName>
    <definedName name="i" localSheetId="17">#REF!</definedName>
    <definedName name="i" localSheetId="19">#REF!</definedName>
    <definedName name="i" localSheetId="20">#REF!</definedName>
    <definedName name="i">#REF!</definedName>
    <definedName name="igp">'[9]1.01.1'!$C$3</definedName>
    <definedName name="lop" localSheetId="7">[10]confronti!#REF!</definedName>
    <definedName name="lop" localSheetId="13">[10]confronti!#REF!</definedName>
    <definedName name="lop" localSheetId="15">[10]confronti!#REF!</definedName>
    <definedName name="lop" localSheetId="16">[10]confronti!#REF!</definedName>
    <definedName name="lop" localSheetId="17">[10]confronti!#REF!</definedName>
    <definedName name="lop" localSheetId="19">[10]confronti!#REF!</definedName>
    <definedName name="lop" localSheetId="20">[10]confronti!#REF!</definedName>
    <definedName name="lop">[10]confronti!#REF!</definedName>
    <definedName name="LOP.XLS" localSheetId="7">#REF!</definedName>
    <definedName name="LOP.XLS" localSheetId="13">#REF!</definedName>
    <definedName name="LOP.XLS" localSheetId="15">#REF!</definedName>
    <definedName name="LOP.XLS" localSheetId="16">#REF!</definedName>
    <definedName name="LOP.XLS" localSheetId="17">#REF!</definedName>
    <definedName name="LOP.XLS" localSheetId="19">#REF!</definedName>
    <definedName name="LOP.XLS" localSheetId="20">#REF!</definedName>
    <definedName name="LOP.XLS">#REF!</definedName>
    <definedName name="m_abruzzo" localSheetId="7">[8]Abruzzo!#REF!</definedName>
    <definedName name="m_abruzzo" localSheetId="13">[8]Abruzzo!#REF!</definedName>
    <definedName name="m_abruzzo" localSheetId="15">[8]Abruzzo!#REF!</definedName>
    <definedName name="m_abruzzo" localSheetId="16">[8]Abruzzo!#REF!</definedName>
    <definedName name="m_abruzzo" localSheetId="17">[8]Abruzzo!#REF!</definedName>
    <definedName name="m_abruzzo" localSheetId="19">[8]Abruzzo!#REF!</definedName>
    <definedName name="m_abruzzo" localSheetId="20">[8]Abruzzo!#REF!</definedName>
    <definedName name="m_abruzzo">[8]Abruzzo!#REF!</definedName>
    <definedName name="m_basilicata" localSheetId="7">[8]Basilicata!#REF!</definedName>
    <definedName name="m_basilicata" localSheetId="13">[8]Basilicata!#REF!</definedName>
    <definedName name="m_basilicata" localSheetId="15">[8]Basilicata!#REF!</definedName>
    <definedName name="m_basilicata" localSheetId="16">[8]Basilicata!#REF!</definedName>
    <definedName name="m_basilicata" localSheetId="17">[8]Basilicata!#REF!</definedName>
    <definedName name="m_basilicata" localSheetId="19">[8]Basilicata!#REF!</definedName>
    <definedName name="m_basilicata" localSheetId="20">[8]Basilicata!#REF!</definedName>
    <definedName name="m_basilicata">[8]Basilicata!#REF!</definedName>
    <definedName name="m_bolzano" localSheetId="7">[8]Bolzano!#REF!</definedName>
    <definedName name="m_bolzano" localSheetId="13">[8]Bolzano!#REF!</definedName>
    <definedName name="m_bolzano" localSheetId="15">[8]Bolzano!#REF!</definedName>
    <definedName name="m_bolzano" localSheetId="16">[8]Bolzano!#REF!</definedName>
    <definedName name="m_bolzano" localSheetId="17">[8]Bolzano!#REF!</definedName>
    <definedName name="m_bolzano" localSheetId="19">[8]Bolzano!#REF!</definedName>
    <definedName name="m_bolzano" localSheetId="20">[8]Bolzano!#REF!</definedName>
    <definedName name="m_bolzano">[8]Bolzano!#REF!</definedName>
    <definedName name="m_calabria" localSheetId="7">[8]Calabria!#REF!</definedName>
    <definedName name="m_calabria" localSheetId="13">[8]Calabria!#REF!</definedName>
    <definedName name="m_calabria" localSheetId="15">[8]Calabria!#REF!</definedName>
    <definedName name="m_calabria" localSheetId="16">[8]Calabria!#REF!</definedName>
    <definedName name="m_calabria" localSheetId="17">[8]Calabria!#REF!</definedName>
    <definedName name="m_calabria" localSheetId="19">[8]Calabria!#REF!</definedName>
    <definedName name="m_calabria" localSheetId="20">[8]Calabria!#REF!</definedName>
    <definedName name="m_calabria">[8]Calabria!#REF!</definedName>
    <definedName name="m_campania" localSheetId="7">[8]Campania!#REF!</definedName>
    <definedName name="m_campania" localSheetId="13">[8]Campania!#REF!</definedName>
    <definedName name="m_campania" localSheetId="15">[8]Campania!#REF!</definedName>
    <definedName name="m_campania" localSheetId="16">[8]Campania!#REF!</definedName>
    <definedName name="m_campania" localSheetId="17">[8]Campania!#REF!</definedName>
    <definedName name="m_campania" localSheetId="19">[8]Campania!#REF!</definedName>
    <definedName name="m_campania" localSheetId="20">[8]Campania!#REF!</definedName>
    <definedName name="m_campania">[8]Campania!#REF!</definedName>
    <definedName name="m_centro">[8]Centro!#REF!</definedName>
    <definedName name="m_emiliaromagna">'[8]Emilia Romagna'!#REF!</definedName>
    <definedName name="m_friuli">[8]Friuli!#REF!</definedName>
    <definedName name="m_italia">[8]ITALIA!#REF!</definedName>
    <definedName name="m_lazio">[8]Lazio!#REF!</definedName>
    <definedName name="m_liguria">[8]Liguria!#REF!</definedName>
    <definedName name="m_lombardia">[8]Lombardia!#REF!</definedName>
    <definedName name="m_marche">[8]Marche!#REF!</definedName>
    <definedName name="m_mezzogiorno">[8]Mezzogiorno!#REF!</definedName>
    <definedName name="m_molise">[8]Molise!#REF!</definedName>
    <definedName name="m_nord">[8]Nord!#REF!</definedName>
    <definedName name="m_nordest">'[8]Nord-Est'!#REF!</definedName>
    <definedName name="m_nordovest">'[8]Nord-Ovest'!#REF!</definedName>
    <definedName name="m_piemonte">[8]Piemonte!#REF!</definedName>
    <definedName name="m_puglia">[8]Puglia!#REF!</definedName>
    <definedName name="m_sardegna">[8]Sardegna!#REF!</definedName>
    <definedName name="m_sicilia">[8]Sicilia!#REF!</definedName>
    <definedName name="m_toscana">[8]Toscana!#REF!</definedName>
    <definedName name="m_trentino">[8]Trentino!#REF!</definedName>
    <definedName name="m_trento">[8]Trento!#REF!</definedName>
    <definedName name="m_umbria">[8]Umbria!#REF!</definedName>
    <definedName name="m_valleaosta">'[8]Valle d''Aosta'!#REF!</definedName>
    <definedName name="m_veneto">[8]Veneto!#REF!</definedName>
    <definedName name="NomeTabella">"Dummy"</definedName>
    <definedName name="nuts_excel_table2003_ord" localSheetId="14">#REF!</definedName>
    <definedName name="nuts_excel_table2003_ord" localSheetId="15">#REF!</definedName>
    <definedName name="nuts_excel_table2003_ord" localSheetId="16">#REF!</definedName>
    <definedName name="nuts_excel_table2003_ord" localSheetId="17">#REF!</definedName>
    <definedName name="nuts_excel_table2003_ord" localSheetId="18">#REF!</definedName>
    <definedName name="nuts_excel_table2003_ord" localSheetId="20">#REF!</definedName>
    <definedName name="nuts_excel_table2003_ord">#REF!</definedName>
    <definedName name="p" localSheetId="15">#REF!</definedName>
    <definedName name="p" localSheetId="16">#REF!</definedName>
    <definedName name="p" localSheetId="17">#REF!</definedName>
    <definedName name="p" localSheetId="20">#REF!</definedName>
    <definedName name="p">#REF!</definedName>
    <definedName name="PERCENTUALI" localSheetId="15">#REF!</definedName>
    <definedName name="PERCENTUALI" localSheetId="16">#REF!</definedName>
    <definedName name="PERCENTUALI" localSheetId="17">#REF!</definedName>
    <definedName name="PERCENTUALI" localSheetId="20">#REF!</definedName>
    <definedName name="PERCENTUALI">#REF!</definedName>
    <definedName name="print" localSheetId="7">#REF!</definedName>
    <definedName name="print" localSheetId="13">#REF!</definedName>
    <definedName name="print" localSheetId="15">#REF!</definedName>
    <definedName name="print" localSheetId="16">#REF!</definedName>
    <definedName name="print" localSheetId="17">#REF!</definedName>
    <definedName name="print" localSheetId="19">#REF!</definedName>
    <definedName name="print" localSheetId="20">#REF!</definedName>
    <definedName name="print">#REF!</definedName>
    <definedName name="PRINT_AREA_MI" localSheetId="7">#REF!</definedName>
    <definedName name="PRINT_AREA_MI" localSheetId="13">#REF!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 localSheetId="0">#REF!</definedName>
    <definedName name="PRINT_AREA_MI" localSheetId="17">#REF!</definedName>
    <definedName name="PRINT_AREA_MI" localSheetId="18">#REF!</definedName>
    <definedName name="PRINT_AREA_MI" localSheetId="19">#REF!</definedName>
    <definedName name="PRINT_AREA_MI" localSheetId="20">#REF!</definedName>
    <definedName name="PRINT_AREA_MI">#REF!</definedName>
    <definedName name="PRODOTTI" localSheetId="7">#REF!</definedName>
    <definedName name="PRODOTTI" localSheetId="13">#REF!</definedName>
    <definedName name="PRODOTTI" localSheetId="15">#REF!</definedName>
    <definedName name="PRODOTTI" localSheetId="16">#REF!</definedName>
    <definedName name="PRODOTTI" localSheetId="17">#REF!</definedName>
    <definedName name="PRODOTTI" localSheetId="19">#REF!</definedName>
    <definedName name="PRODOTTI" localSheetId="20">#REF!</definedName>
    <definedName name="PRODOTTI">#REF!</definedName>
    <definedName name="PROVA_12_97" localSheetId="15">#REF!</definedName>
    <definedName name="PROVA_12_97" localSheetId="16">#REF!</definedName>
    <definedName name="PROVA_12_97" localSheetId="17">#REF!</definedName>
    <definedName name="PROVA_12_97" localSheetId="20">#REF!</definedName>
    <definedName name="PROVA_12_97">#REF!</definedName>
    <definedName name="q" localSheetId="7">[8]Puglia!#REF!</definedName>
    <definedName name="q" localSheetId="13">[8]Puglia!#REF!</definedName>
    <definedName name="q" localSheetId="15">[8]Puglia!#REF!</definedName>
    <definedName name="q" localSheetId="16">[8]Puglia!#REF!</definedName>
    <definedName name="q" localSheetId="17">[8]Puglia!#REF!</definedName>
    <definedName name="q" localSheetId="19">[8]Puglia!#REF!</definedName>
    <definedName name="q" localSheetId="20">[8]Puglia!#REF!</definedName>
    <definedName name="q">[8]Puglia!#REF!</definedName>
    <definedName name="Query2" localSheetId="7">#REF!</definedName>
    <definedName name="Query2" localSheetId="13">#REF!</definedName>
    <definedName name="Query2" localSheetId="15">#REF!</definedName>
    <definedName name="Query2" localSheetId="16">#REF!</definedName>
    <definedName name="Query2" localSheetId="17">#REF!</definedName>
    <definedName name="Query2" localSheetId="19">#REF!</definedName>
    <definedName name="Query2" localSheetId="20">#REF!</definedName>
    <definedName name="Query2">#REF!</definedName>
    <definedName name="qw" localSheetId="7">[8]Umbria!#REF!</definedName>
    <definedName name="qw" localSheetId="13">[8]Umbria!#REF!</definedName>
    <definedName name="qw" localSheetId="15">[8]Umbria!#REF!</definedName>
    <definedName name="qw" localSheetId="16">[8]Umbria!#REF!</definedName>
    <definedName name="qw" localSheetId="17">[8]Umbria!#REF!</definedName>
    <definedName name="qw" localSheetId="19">[8]Umbria!#REF!</definedName>
    <definedName name="qw" localSheetId="20">[8]Umbria!#REF!</definedName>
    <definedName name="qw">[8]Umbria!#REF!</definedName>
    <definedName name="qwe" localSheetId="7">#REF!</definedName>
    <definedName name="qwe" localSheetId="13">#REF!</definedName>
    <definedName name="qwe" localSheetId="15">#REF!</definedName>
    <definedName name="qwe" localSheetId="16">#REF!</definedName>
    <definedName name="qwe" localSheetId="17">#REF!</definedName>
    <definedName name="qwe" localSheetId="19">#REF!</definedName>
    <definedName name="qwe" localSheetId="20">#REF!</definedName>
    <definedName name="qwe">#REF!</definedName>
    <definedName name="re">[1]Sheet1!$C$4</definedName>
    <definedName name="Recover">[11]Macro1!$A$99</definedName>
    <definedName name="REGIONI" localSheetId="7">#REF!</definedName>
    <definedName name="REGIONI" localSheetId="13">#REF!</definedName>
    <definedName name="REGIONI" localSheetId="15">#REF!</definedName>
    <definedName name="REGIONI" localSheetId="16">#REF!</definedName>
    <definedName name="REGIONI" localSheetId="17">#REF!</definedName>
    <definedName name="REGIONI" localSheetId="19">#REF!</definedName>
    <definedName name="REGIONI" localSheetId="20">#REF!</definedName>
    <definedName name="REGIONI">#REF!</definedName>
    <definedName name="_xlnm.Recorder" localSheetId="7">#REF!</definedName>
    <definedName name="_xlnm.Recorder" localSheetId="13">#REF!</definedName>
    <definedName name="_xlnm.Recorder" localSheetId="15">#REF!</definedName>
    <definedName name="_xlnm.Recorder" localSheetId="16">#REF!</definedName>
    <definedName name="_xlnm.Recorder" localSheetId="10">#REF!</definedName>
    <definedName name="_xlnm.Recorder" localSheetId="17">#REF!</definedName>
    <definedName name="_xlnm.Recorder" localSheetId="19">#REF!</definedName>
    <definedName name="_xlnm.Recorder" localSheetId="20">#REF!</definedName>
    <definedName name="_xlnm.Recorder" localSheetId="4">#REF!</definedName>
    <definedName name="_xlnm.Recorder" localSheetId="6">#REF!</definedName>
    <definedName name="_xlnm.Recorder" localSheetId="11">#REF!</definedName>
    <definedName name="_xlnm.Recorder">#REF!</definedName>
    <definedName name="s">[1]Sheet1!$C$30</definedName>
    <definedName name="soaname_excel" localSheetId="14">#REF!</definedName>
    <definedName name="soaname_excel" localSheetId="15">#REF!</definedName>
    <definedName name="soaname_excel" localSheetId="16">#REF!</definedName>
    <definedName name="soaname_excel" localSheetId="17">#REF!</definedName>
    <definedName name="soaname_excel" localSheetId="18">#REF!</definedName>
    <definedName name="soaname_excel" localSheetId="20">#REF!</definedName>
    <definedName name="soaname_excel">#REF!</definedName>
    <definedName name="TABLE" localSheetId="4">'Tab. 5.5'!#REF!</definedName>
    <definedName name="TABLE_11" localSheetId="14">#REF!</definedName>
    <definedName name="TABLE_11" localSheetId="15">#REF!</definedName>
    <definedName name="TABLE_11" localSheetId="16">#REF!</definedName>
    <definedName name="TABLE_11" localSheetId="17">#REF!</definedName>
    <definedName name="TABLE_11" localSheetId="18">#REF!</definedName>
    <definedName name="TABLE_11" localSheetId="19">#REF!</definedName>
    <definedName name="TABLE_11" localSheetId="20">#REF!</definedName>
    <definedName name="TABLE_11">#REF!</definedName>
    <definedName name="TABLE_15" localSheetId="14">#REF!</definedName>
    <definedName name="TABLE_15" localSheetId="15">#REF!</definedName>
    <definedName name="TABLE_15" localSheetId="16">#REF!</definedName>
    <definedName name="TABLE_15" localSheetId="17">#REF!</definedName>
    <definedName name="TABLE_15" localSheetId="18">#REF!</definedName>
    <definedName name="TABLE_15" localSheetId="19">#REF!</definedName>
    <definedName name="TABLE_15" localSheetId="20">#REF!</definedName>
    <definedName name="TABLE_15">#REF!</definedName>
    <definedName name="TABLE_2" localSheetId="4">'Tab. 5.5'!#REF!</definedName>
    <definedName name="TABLE_2_11" localSheetId="14">#REF!</definedName>
    <definedName name="TABLE_2_11" localSheetId="15">#REF!</definedName>
    <definedName name="TABLE_2_11" localSheetId="16">#REF!</definedName>
    <definedName name="TABLE_2_11" localSheetId="17">#REF!</definedName>
    <definedName name="TABLE_2_11" localSheetId="18">#REF!</definedName>
    <definedName name="TABLE_2_11" localSheetId="19">#REF!</definedName>
    <definedName name="TABLE_2_11" localSheetId="20">#REF!</definedName>
    <definedName name="TABLE_2_11">#REF!</definedName>
    <definedName name="TABLE_2_15" localSheetId="14">#REF!</definedName>
    <definedName name="TABLE_2_15" localSheetId="15">#REF!</definedName>
    <definedName name="TABLE_2_15" localSheetId="16">#REF!</definedName>
    <definedName name="TABLE_2_15" localSheetId="17">#REF!</definedName>
    <definedName name="TABLE_2_15" localSheetId="18">#REF!</definedName>
    <definedName name="TABLE_2_15" localSheetId="19">#REF!</definedName>
    <definedName name="TABLE_2_15" localSheetId="20">#REF!</definedName>
    <definedName name="TABLE_2_15">#REF!</definedName>
    <definedName name="TABLE_2_5" localSheetId="14">#REF!</definedName>
    <definedName name="TABLE_2_5" localSheetId="15">#REF!</definedName>
    <definedName name="TABLE_2_5" localSheetId="16">#REF!</definedName>
    <definedName name="TABLE_2_5" localSheetId="17">#REF!</definedName>
    <definedName name="TABLE_2_5" localSheetId="18">#REF!</definedName>
    <definedName name="TABLE_2_5" localSheetId="19">#REF!</definedName>
    <definedName name="TABLE_2_5" localSheetId="20">#REF!</definedName>
    <definedName name="TABLE_2_5">#REF!</definedName>
    <definedName name="TABLE_2_9" localSheetId="14">#REF!</definedName>
    <definedName name="TABLE_2_9" localSheetId="15">#REF!</definedName>
    <definedName name="TABLE_2_9" localSheetId="16">#REF!</definedName>
    <definedName name="TABLE_2_9" localSheetId="17">#REF!</definedName>
    <definedName name="TABLE_2_9" localSheetId="18">#REF!</definedName>
    <definedName name="TABLE_2_9" localSheetId="19">#REF!</definedName>
    <definedName name="TABLE_2_9" localSheetId="20">#REF!</definedName>
    <definedName name="TABLE_2_9">#REF!</definedName>
    <definedName name="TABLE_3_11" localSheetId="14">#REF!</definedName>
    <definedName name="TABLE_3_11" localSheetId="15">#REF!</definedName>
    <definedName name="TABLE_3_11" localSheetId="16">#REF!</definedName>
    <definedName name="TABLE_3_11" localSheetId="17">#REF!</definedName>
    <definedName name="TABLE_3_11" localSheetId="18">#REF!</definedName>
    <definedName name="TABLE_3_11" localSheetId="19">#REF!</definedName>
    <definedName name="TABLE_3_11" localSheetId="20">#REF!</definedName>
    <definedName name="TABLE_3_11">#REF!</definedName>
    <definedName name="TABLE_3_5" localSheetId="14">#REF!</definedName>
    <definedName name="TABLE_3_5" localSheetId="15">#REF!</definedName>
    <definedName name="TABLE_3_5" localSheetId="16">#REF!</definedName>
    <definedName name="TABLE_3_5" localSheetId="17">#REF!</definedName>
    <definedName name="TABLE_3_5" localSheetId="18">#REF!</definedName>
    <definedName name="TABLE_3_5" localSheetId="19">#REF!</definedName>
    <definedName name="TABLE_3_5" localSheetId="20">#REF!</definedName>
    <definedName name="TABLE_3_5">#REF!</definedName>
    <definedName name="TABLE_3_9" localSheetId="14">#REF!</definedName>
    <definedName name="TABLE_3_9" localSheetId="15">#REF!</definedName>
    <definedName name="TABLE_3_9" localSheetId="16">#REF!</definedName>
    <definedName name="TABLE_3_9" localSheetId="17">#REF!</definedName>
    <definedName name="TABLE_3_9" localSheetId="18">#REF!</definedName>
    <definedName name="TABLE_3_9" localSheetId="19">#REF!</definedName>
    <definedName name="TABLE_3_9" localSheetId="20">#REF!</definedName>
    <definedName name="TABLE_3_9">#REF!</definedName>
    <definedName name="TABLE_4_11" localSheetId="14">#REF!</definedName>
    <definedName name="TABLE_4_11" localSheetId="15">#REF!</definedName>
    <definedName name="TABLE_4_11" localSheetId="16">#REF!</definedName>
    <definedName name="TABLE_4_11" localSheetId="17">#REF!</definedName>
    <definedName name="TABLE_4_11" localSheetId="18">#REF!</definedName>
    <definedName name="TABLE_4_11" localSheetId="19">#REF!</definedName>
    <definedName name="TABLE_4_11" localSheetId="20">#REF!</definedName>
    <definedName name="TABLE_4_11">#REF!</definedName>
    <definedName name="TABLE_4_5" localSheetId="14">#REF!</definedName>
    <definedName name="TABLE_4_5" localSheetId="15">#REF!</definedName>
    <definedName name="TABLE_4_5" localSheetId="16">#REF!</definedName>
    <definedName name="TABLE_4_5" localSheetId="17">#REF!</definedName>
    <definedName name="TABLE_4_5" localSheetId="18">#REF!</definedName>
    <definedName name="TABLE_4_5" localSheetId="19">#REF!</definedName>
    <definedName name="TABLE_4_5" localSheetId="20">#REF!</definedName>
    <definedName name="TABLE_4_5">#REF!</definedName>
    <definedName name="TABLE_4_9" localSheetId="14">#REF!</definedName>
    <definedName name="TABLE_4_9" localSheetId="15">#REF!</definedName>
    <definedName name="TABLE_4_9" localSheetId="16">#REF!</definedName>
    <definedName name="TABLE_4_9" localSheetId="17">#REF!</definedName>
    <definedName name="TABLE_4_9" localSheetId="18">#REF!</definedName>
    <definedName name="TABLE_4_9" localSheetId="19">#REF!</definedName>
    <definedName name="TABLE_4_9" localSheetId="20">#REF!</definedName>
    <definedName name="TABLE_4_9">#REF!</definedName>
    <definedName name="TABLE_5" localSheetId="14">#REF!</definedName>
    <definedName name="TABLE_5" localSheetId="15">#REF!</definedName>
    <definedName name="TABLE_5" localSheetId="16">#REF!</definedName>
    <definedName name="TABLE_5" localSheetId="17">#REF!</definedName>
    <definedName name="TABLE_5" localSheetId="18">#REF!</definedName>
    <definedName name="TABLE_5" localSheetId="19">#REF!</definedName>
    <definedName name="TABLE_5" localSheetId="20">#REF!</definedName>
    <definedName name="TABLE_5">#REF!</definedName>
    <definedName name="TABLE_5_11" localSheetId="14">#REF!</definedName>
    <definedName name="TABLE_5_11" localSheetId="15">#REF!</definedName>
    <definedName name="TABLE_5_11" localSheetId="16">#REF!</definedName>
    <definedName name="TABLE_5_11" localSheetId="17">#REF!</definedName>
    <definedName name="TABLE_5_11" localSheetId="18">#REF!</definedName>
    <definedName name="TABLE_5_11" localSheetId="19">#REF!</definedName>
    <definedName name="TABLE_5_11" localSheetId="20">#REF!</definedName>
    <definedName name="TABLE_5_11">#REF!</definedName>
    <definedName name="TABLE_5_5" localSheetId="14">#REF!</definedName>
    <definedName name="TABLE_5_5" localSheetId="15">#REF!</definedName>
    <definedName name="TABLE_5_5" localSheetId="16">#REF!</definedName>
    <definedName name="TABLE_5_5" localSheetId="17">#REF!</definedName>
    <definedName name="TABLE_5_5" localSheetId="18">#REF!</definedName>
    <definedName name="TABLE_5_5" localSheetId="19">#REF!</definedName>
    <definedName name="TABLE_5_5" localSheetId="20">#REF!</definedName>
    <definedName name="TABLE_5_5">#REF!</definedName>
    <definedName name="TABLE_5_9" localSheetId="14">#REF!</definedName>
    <definedName name="TABLE_5_9" localSheetId="15">#REF!</definedName>
    <definedName name="TABLE_5_9" localSheetId="16">#REF!</definedName>
    <definedName name="TABLE_5_9" localSheetId="17">#REF!</definedName>
    <definedName name="TABLE_5_9" localSheetId="18">#REF!</definedName>
    <definedName name="TABLE_5_9" localSheetId="19">#REF!</definedName>
    <definedName name="TABLE_5_9" localSheetId="20">#REF!</definedName>
    <definedName name="TABLE_5_9">#REF!</definedName>
    <definedName name="TABLE_9" localSheetId="14">#REF!</definedName>
    <definedName name="TABLE_9" localSheetId="15">#REF!</definedName>
    <definedName name="TABLE_9" localSheetId="16">#REF!</definedName>
    <definedName name="TABLE_9" localSheetId="17">#REF!</definedName>
    <definedName name="TABLE_9" localSheetId="18">#REF!</definedName>
    <definedName name="TABLE_9" localSheetId="19">#REF!</definedName>
    <definedName name="TABLE_9" localSheetId="20">#REF!</definedName>
    <definedName name="TABLE_9">#REF!</definedName>
    <definedName name="TASSIANNUI" localSheetId="15">#REF!</definedName>
    <definedName name="TASSIANNUI" localSheetId="16">#REF!</definedName>
    <definedName name="TASSIANNUI" localSheetId="17">#REF!</definedName>
    <definedName name="TASSIANNUI" localSheetId="20">#REF!</definedName>
    <definedName name="TASSIANNUI">#REF!</definedName>
    <definedName name="TASSITOTALI" localSheetId="15">#REF!</definedName>
    <definedName name="TASSITOTALI" localSheetId="16">#REF!</definedName>
    <definedName name="TASSITOTALI" localSheetId="17">#REF!</definedName>
    <definedName name="TASSITOTALI" localSheetId="20">#REF!</definedName>
    <definedName name="TASSITOTALI">#REF!</definedName>
    <definedName name="Tav_1_1_CENTRO" localSheetId="7">#REF!</definedName>
    <definedName name="Tav_1_1_CENTRO" localSheetId="13">#REF!</definedName>
    <definedName name="Tav_1_1_CENTRO" localSheetId="15">#REF!</definedName>
    <definedName name="Tav_1_1_CENTRO" localSheetId="16">#REF!</definedName>
    <definedName name="Tav_1_1_CENTRO" localSheetId="17">#REF!</definedName>
    <definedName name="Tav_1_1_CENTRO" localSheetId="19">#REF!</definedName>
    <definedName name="Tav_1_1_CENTRO" localSheetId="20">#REF!</definedName>
    <definedName name="Tav_1_1_CENTRO">#REF!</definedName>
    <definedName name="Tav_1_1_ITALIA" localSheetId="7">#REF!</definedName>
    <definedName name="Tav_1_1_ITALIA" localSheetId="13">#REF!</definedName>
    <definedName name="Tav_1_1_ITALIA" localSheetId="15">#REF!</definedName>
    <definedName name="Tav_1_1_ITALIA" localSheetId="16">#REF!</definedName>
    <definedName name="Tav_1_1_ITALIA" localSheetId="17">#REF!</definedName>
    <definedName name="Tav_1_1_ITALIA" localSheetId="19">#REF!</definedName>
    <definedName name="Tav_1_1_ITALIA" localSheetId="20">#REF!</definedName>
    <definedName name="Tav_1_1_ITALIA">#REF!</definedName>
    <definedName name="Tav_1_1_MEZZOGIORNO" localSheetId="7">#REF!</definedName>
    <definedName name="Tav_1_1_MEZZOGIORNO" localSheetId="13">#REF!</definedName>
    <definedName name="Tav_1_1_MEZZOGIORNO" localSheetId="15">#REF!</definedName>
    <definedName name="Tav_1_1_MEZZOGIORNO" localSheetId="16">#REF!</definedName>
    <definedName name="Tav_1_1_MEZZOGIORNO" localSheetId="17">#REF!</definedName>
    <definedName name="Tav_1_1_MEZZOGIORNO" localSheetId="19">#REF!</definedName>
    <definedName name="Tav_1_1_MEZZOGIORNO" localSheetId="20">#REF!</definedName>
    <definedName name="Tav_1_1_MEZZOGIORNO">#REF!</definedName>
    <definedName name="Tav_1_1_NE" localSheetId="7">#REF!</definedName>
    <definedName name="Tav_1_1_NE" localSheetId="13">#REF!</definedName>
    <definedName name="Tav_1_1_NE" localSheetId="15">#REF!</definedName>
    <definedName name="Tav_1_1_NE" localSheetId="16">#REF!</definedName>
    <definedName name="Tav_1_1_NE" localSheetId="17">#REF!</definedName>
    <definedName name="Tav_1_1_NE" localSheetId="19">#REF!</definedName>
    <definedName name="Tav_1_1_NE" localSheetId="20">#REF!</definedName>
    <definedName name="Tav_1_1_NE">#REF!</definedName>
    <definedName name="Tav_1_1_NO" localSheetId="7">#REF!</definedName>
    <definedName name="Tav_1_1_NO" localSheetId="13">#REF!</definedName>
    <definedName name="Tav_1_1_NO" localSheetId="15">#REF!</definedName>
    <definedName name="Tav_1_1_NO" localSheetId="16">#REF!</definedName>
    <definedName name="Tav_1_1_NO" localSheetId="17">#REF!</definedName>
    <definedName name="Tav_1_1_NO" localSheetId="19">#REF!</definedName>
    <definedName name="Tav_1_1_NO" localSheetId="20">#REF!</definedName>
    <definedName name="Tav_1_1_NO">#REF!</definedName>
    <definedName name="Tav_1_1_NORD" localSheetId="7">#REF!</definedName>
    <definedName name="Tav_1_1_NORD" localSheetId="13">#REF!</definedName>
    <definedName name="Tav_1_1_NORD" localSheetId="15">#REF!</definedName>
    <definedName name="Tav_1_1_NORD" localSheetId="16">#REF!</definedName>
    <definedName name="Tav_1_1_NORD" localSheetId="17">#REF!</definedName>
    <definedName name="Tav_1_1_NORD" localSheetId="19">#REF!</definedName>
    <definedName name="Tav_1_1_NORD" localSheetId="20">#REF!</definedName>
    <definedName name="Tav_1_1_NORD">#REF!</definedName>
    <definedName name="Tav_1_2_CENTRO" localSheetId="15">#REF!</definedName>
    <definedName name="Tav_1_2_CENTRO" localSheetId="16">#REF!</definedName>
    <definedName name="Tav_1_2_CENTRO" localSheetId="17">#REF!</definedName>
    <definedName name="Tav_1_2_CENTRO" localSheetId="20">#REF!</definedName>
    <definedName name="Tav_1_2_CENTRO">#REF!</definedName>
    <definedName name="Tav_1_2_ITALIA" localSheetId="15">#REF!</definedName>
    <definedName name="Tav_1_2_ITALIA" localSheetId="16">#REF!</definedName>
    <definedName name="Tav_1_2_ITALIA" localSheetId="17">#REF!</definedName>
    <definedName name="Tav_1_2_ITALIA" localSheetId="20">#REF!</definedName>
    <definedName name="Tav_1_2_ITALIA">#REF!</definedName>
    <definedName name="Tav_1_2_MEZZOGIORNO" localSheetId="15">#REF!</definedName>
    <definedName name="Tav_1_2_MEZZOGIORNO" localSheetId="16">#REF!</definedName>
    <definedName name="Tav_1_2_MEZZOGIORNO" localSheetId="17">#REF!</definedName>
    <definedName name="Tav_1_2_MEZZOGIORNO" localSheetId="20">#REF!</definedName>
    <definedName name="Tav_1_2_MEZZOGIORNO">#REF!</definedName>
    <definedName name="Tav_1_2_NE" localSheetId="15">#REF!</definedName>
    <definedName name="Tav_1_2_NE" localSheetId="16">#REF!</definedName>
    <definedName name="Tav_1_2_NE" localSheetId="17">#REF!</definedName>
    <definedName name="Tav_1_2_NE" localSheetId="20">#REF!</definedName>
    <definedName name="Tav_1_2_NE">#REF!</definedName>
    <definedName name="Tav_1_2_NO" localSheetId="15">#REF!</definedName>
    <definedName name="Tav_1_2_NO" localSheetId="16">#REF!</definedName>
    <definedName name="Tav_1_2_NO" localSheetId="17">#REF!</definedName>
    <definedName name="Tav_1_2_NO" localSheetId="20">#REF!</definedName>
    <definedName name="Tav_1_2_NO">#REF!</definedName>
    <definedName name="Tav_1_2_NORD" localSheetId="15">#REF!</definedName>
    <definedName name="Tav_1_2_NORD" localSheetId="16">#REF!</definedName>
    <definedName name="Tav_1_2_NORD" localSheetId="17">#REF!</definedName>
    <definedName name="Tav_1_2_NORD" localSheetId="20">#REF!</definedName>
    <definedName name="Tav_1_2_NORD">#REF!</definedName>
    <definedName name="Tav_2_1_CENTRO" localSheetId="7">#REF!</definedName>
    <definedName name="Tav_2_1_CENTRO" localSheetId="13">#REF!</definedName>
    <definedName name="Tav_2_1_CENTRO" localSheetId="15">#REF!</definedName>
    <definedName name="Tav_2_1_CENTRO" localSheetId="16">#REF!</definedName>
    <definedName name="Tav_2_1_CENTRO" localSheetId="17">#REF!</definedName>
    <definedName name="Tav_2_1_CENTRO" localSheetId="19">#REF!</definedName>
    <definedName name="Tav_2_1_CENTRO" localSheetId="20">#REF!</definedName>
    <definedName name="Tav_2_1_CENTRO">#REF!</definedName>
    <definedName name="Tav_2_1_ITALIA" localSheetId="7">#REF!</definedName>
    <definedName name="Tav_2_1_ITALIA" localSheetId="13">#REF!</definedName>
    <definedName name="Tav_2_1_ITALIA" localSheetId="15">#REF!</definedName>
    <definedName name="Tav_2_1_ITALIA" localSheetId="16">#REF!</definedName>
    <definedName name="Tav_2_1_ITALIA" localSheetId="17">#REF!</definedName>
    <definedName name="Tav_2_1_ITALIA" localSheetId="19">#REF!</definedName>
    <definedName name="Tav_2_1_ITALIA" localSheetId="20">#REF!</definedName>
    <definedName name="Tav_2_1_ITALIA">#REF!</definedName>
    <definedName name="Tav_2_1_MEZZOGIORNO" localSheetId="7">#REF!</definedName>
    <definedName name="Tav_2_1_MEZZOGIORNO" localSheetId="13">#REF!</definedName>
    <definedName name="Tav_2_1_MEZZOGIORNO" localSheetId="15">#REF!</definedName>
    <definedName name="Tav_2_1_MEZZOGIORNO" localSheetId="16">#REF!</definedName>
    <definedName name="Tav_2_1_MEZZOGIORNO" localSheetId="17">#REF!</definedName>
    <definedName name="Tav_2_1_MEZZOGIORNO" localSheetId="19">#REF!</definedName>
    <definedName name="Tav_2_1_MEZZOGIORNO" localSheetId="20">#REF!</definedName>
    <definedName name="Tav_2_1_MEZZOGIORNO">#REF!</definedName>
    <definedName name="Tav_2_1_NE" localSheetId="7">#REF!</definedName>
    <definedName name="Tav_2_1_NE" localSheetId="13">#REF!</definedName>
    <definedName name="Tav_2_1_NE" localSheetId="15">#REF!</definedName>
    <definedName name="Tav_2_1_NE" localSheetId="16">#REF!</definedName>
    <definedName name="Tav_2_1_NE" localSheetId="17">#REF!</definedName>
    <definedName name="Tav_2_1_NE" localSheetId="19">#REF!</definedName>
    <definedName name="Tav_2_1_NE" localSheetId="20">#REF!</definedName>
    <definedName name="Tav_2_1_NE">#REF!</definedName>
    <definedName name="Tav_2_1_NO" localSheetId="7">#REF!</definedName>
    <definedName name="Tav_2_1_NO" localSheetId="13">#REF!</definedName>
    <definedName name="Tav_2_1_NO" localSheetId="15">#REF!</definedName>
    <definedName name="Tav_2_1_NO" localSheetId="16">#REF!</definedName>
    <definedName name="Tav_2_1_NO" localSheetId="17">#REF!</definedName>
    <definedName name="Tav_2_1_NO" localSheetId="19">#REF!</definedName>
    <definedName name="Tav_2_1_NO" localSheetId="20">#REF!</definedName>
    <definedName name="Tav_2_1_NO">#REF!</definedName>
    <definedName name="Tav_2_1_NORD" localSheetId="7">#REF!</definedName>
    <definedName name="Tav_2_1_NORD" localSheetId="13">#REF!</definedName>
    <definedName name="Tav_2_1_NORD" localSheetId="15">#REF!</definedName>
    <definedName name="Tav_2_1_NORD" localSheetId="16">#REF!</definedName>
    <definedName name="Tav_2_1_NORD" localSheetId="17">#REF!</definedName>
    <definedName name="Tav_2_1_NORD" localSheetId="19">#REF!</definedName>
    <definedName name="Tav_2_1_NORD" localSheetId="20">#REF!</definedName>
    <definedName name="Tav_2_1_NORD">#REF!</definedName>
    <definedName name="Tav_3_2_CENTRO" localSheetId="7">#REF!</definedName>
    <definedName name="Tav_3_2_CENTRO" localSheetId="13">#REF!</definedName>
    <definedName name="Tav_3_2_CENTRO" localSheetId="15">#REF!</definedName>
    <definedName name="Tav_3_2_CENTRO" localSheetId="16">#REF!</definedName>
    <definedName name="Tav_3_2_CENTRO" localSheetId="17">#REF!</definedName>
    <definedName name="Tav_3_2_CENTRO" localSheetId="19">#REF!</definedName>
    <definedName name="Tav_3_2_CENTRO" localSheetId="20">#REF!</definedName>
    <definedName name="Tav_3_2_CENTRO">#REF!</definedName>
    <definedName name="Tav_3_2_ITALIA" localSheetId="7">#REF!</definedName>
    <definedName name="Tav_3_2_ITALIA" localSheetId="13">#REF!</definedName>
    <definedName name="Tav_3_2_ITALIA" localSheetId="15">#REF!</definedName>
    <definedName name="Tav_3_2_ITALIA" localSheetId="16">#REF!</definedName>
    <definedName name="Tav_3_2_ITALIA" localSheetId="17">#REF!</definedName>
    <definedName name="Tav_3_2_ITALIA" localSheetId="19">#REF!</definedName>
    <definedName name="Tav_3_2_ITALIA" localSheetId="20">#REF!</definedName>
    <definedName name="Tav_3_2_ITALIA">#REF!</definedName>
    <definedName name="Tav_3_2_MEZZOGIORNO" localSheetId="7">#REF!</definedName>
    <definedName name="Tav_3_2_MEZZOGIORNO" localSheetId="13">#REF!</definedName>
    <definedName name="Tav_3_2_MEZZOGIORNO" localSheetId="15">#REF!</definedName>
    <definedName name="Tav_3_2_MEZZOGIORNO" localSheetId="16">#REF!</definedName>
    <definedName name="Tav_3_2_MEZZOGIORNO" localSheetId="17">#REF!</definedName>
    <definedName name="Tav_3_2_MEZZOGIORNO" localSheetId="19">#REF!</definedName>
    <definedName name="Tav_3_2_MEZZOGIORNO" localSheetId="20">#REF!</definedName>
    <definedName name="Tav_3_2_MEZZOGIORNO">#REF!</definedName>
    <definedName name="Tav_3_2_NE" localSheetId="7">#REF!</definedName>
    <definedName name="Tav_3_2_NE" localSheetId="13">#REF!</definedName>
    <definedName name="Tav_3_2_NE" localSheetId="15">#REF!</definedName>
    <definedName name="Tav_3_2_NE" localSheetId="16">#REF!</definedName>
    <definedName name="Tav_3_2_NE" localSheetId="17">#REF!</definedName>
    <definedName name="Tav_3_2_NE" localSheetId="19">#REF!</definedName>
    <definedName name="Tav_3_2_NE" localSheetId="20">#REF!</definedName>
    <definedName name="Tav_3_2_NE">#REF!</definedName>
    <definedName name="Tav_3_2_NO" localSheetId="7">#REF!</definedName>
    <definedName name="Tav_3_2_NO" localSheetId="13">#REF!</definedName>
    <definedName name="Tav_3_2_NO" localSheetId="15">#REF!</definedName>
    <definedName name="Tav_3_2_NO" localSheetId="16">#REF!</definedName>
    <definedName name="Tav_3_2_NO" localSheetId="17">#REF!</definedName>
    <definedName name="Tav_3_2_NO" localSheetId="19">#REF!</definedName>
    <definedName name="Tav_3_2_NO" localSheetId="20">#REF!</definedName>
    <definedName name="Tav_3_2_NO">#REF!</definedName>
    <definedName name="Tav_3_2_NORD" localSheetId="7">#REF!</definedName>
    <definedName name="Tav_3_2_NORD" localSheetId="13">#REF!</definedName>
    <definedName name="Tav_3_2_NORD" localSheetId="15">#REF!</definedName>
    <definedName name="Tav_3_2_NORD" localSheetId="16">#REF!</definedName>
    <definedName name="Tav_3_2_NORD" localSheetId="17">#REF!</definedName>
    <definedName name="Tav_3_2_NORD" localSheetId="19">#REF!</definedName>
    <definedName name="Tav_3_2_NORD" localSheetId="20">#REF!</definedName>
    <definedName name="Tav_3_2_NORD">#REF!</definedName>
    <definedName name="Tav_3_24_CENTRO" localSheetId="7">#REF!</definedName>
    <definedName name="Tav_3_24_CENTRO" localSheetId="13">#REF!</definedName>
    <definedName name="Tav_3_24_CENTRO" localSheetId="15">#REF!</definedName>
    <definedName name="Tav_3_24_CENTRO" localSheetId="16">#REF!</definedName>
    <definedName name="Tav_3_24_CENTRO" localSheetId="17">#REF!</definedName>
    <definedName name="Tav_3_24_CENTRO" localSheetId="19">#REF!</definedName>
    <definedName name="Tav_3_24_CENTRO" localSheetId="20">#REF!</definedName>
    <definedName name="Tav_3_24_CENTRO">#REF!</definedName>
    <definedName name="Tav_3_24_ITALIA" localSheetId="7">#REF!</definedName>
    <definedName name="Tav_3_24_ITALIA" localSheetId="13">#REF!</definedName>
    <definedName name="Tav_3_24_ITALIA" localSheetId="15">#REF!</definedName>
    <definedName name="Tav_3_24_ITALIA" localSheetId="16">#REF!</definedName>
    <definedName name="Tav_3_24_ITALIA" localSheetId="17">#REF!</definedName>
    <definedName name="Tav_3_24_ITALIA" localSheetId="19">#REF!</definedName>
    <definedName name="Tav_3_24_ITALIA" localSheetId="20">#REF!</definedName>
    <definedName name="Tav_3_24_ITALIA">#REF!</definedName>
    <definedName name="Tav_3_24_MEZZOGIORNO" localSheetId="7">#REF!</definedName>
    <definedName name="Tav_3_24_MEZZOGIORNO" localSheetId="13">#REF!</definedName>
    <definedName name="Tav_3_24_MEZZOGIORNO" localSheetId="15">#REF!</definedName>
    <definedName name="Tav_3_24_MEZZOGIORNO" localSheetId="16">#REF!</definedName>
    <definedName name="Tav_3_24_MEZZOGIORNO" localSheetId="17">#REF!</definedName>
    <definedName name="Tav_3_24_MEZZOGIORNO" localSheetId="19">#REF!</definedName>
    <definedName name="Tav_3_24_MEZZOGIORNO" localSheetId="20">#REF!</definedName>
    <definedName name="Tav_3_24_MEZZOGIORNO">#REF!</definedName>
    <definedName name="Tav_3_24_NE" localSheetId="7">#REF!</definedName>
    <definedName name="Tav_3_24_NE" localSheetId="13">#REF!</definedName>
    <definedName name="Tav_3_24_NE" localSheetId="15">#REF!</definedName>
    <definedName name="Tav_3_24_NE" localSheetId="16">#REF!</definedName>
    <definedName name="Tav_3_24_NE" localSheetId="17">#REF!</definedName>
    <definedName name="Tav_3_24_NE" localSheetId="19">#REF!</definedName>
    <definedName name="Tav_3_24_NE" localSheetId="20">#REF!</definedName>
    <definedName name="Tav_3_24_NE">#REF!</definedName>
    <definedName name="Tav_3_24_NO" localSheetId="7">#REF!</definedName>
    <definedName name="Tav_3_24_NO" localSheetId="13">#REF!</definedName>
    <definedName name="Tav_3_24_NO" localSheetId="15">#REF!</definedName>
    <definedName name="Tav_3_24_NO" localSheetId="16">#REF!</definedName>
    <definedName name="Tav_3_24_NO" localSheetId="17">#REF!</definedName>
    <definedName name="Tav_3_24_NO" localSheetId="19">#REF!</definedName>
    <definedName name="Tav_3_24_NO" localSheetId="20">#REF!</definedName>
    <definedName name="Tav_3_24_NO">#REF!</definedName>
    <definedName name="Tav_3_24_NORD" localSheetId="7">#REF!</definedName>
    <definedName name="Tav_3_24_NORD" localSheetId="13">#REF!</definedName>
    <definedName name="Tav_3_24_NORD" localSheetId="15">#REF!</definedName>
    <definedName name="Tav_3_24_NORD" localSheetId="16">#REF!</definedName>
    <definedName name="Tav_3_24_NORD" localSheetId="17">#REF!</definedName>
    <definedName name="Tav_3_24_NORD" localSheetId="19">#REF!</definedName>
    <definedName name="Tav_3_24_NORD" localSheetId="20">#REF!</definedName>
    <definedName name="Tav_3_24_NORD">#REF!</definedName>
    <definedName name="Tav_3_25_CENTRO" localSheetId="7">#REF!</definedName>
    <definedName name="Tav_3_25_CENTRO" localSheetId="13">#REF!</definedName>
    <definedName name="Tav_3_25_CENTRO" localSheetId="15">#REF!</definedName>
    <definedName name="Tav_3_25_CENTRO" localSheetId="16">#REF!</definedName>
    <definedName name="Tav_3_25_CENTRO" localSheetId="17">#REF!</definedName>
    <definedName name="Tav_3_25_CENTRO" localSheetId="19">#REF!</definedName>
    <definedName name="Tav_3_25_CENTRO" localSheetId="20">#REF!</definedName>
    <definedName name="Tav_3_25_CENTRO">#REF!</definedName>
    <definedName name="Tav_3_25_ITALIA" localSheetId="7">#REF!</definedName>
    <definedName name="Tav_3_25_ITALIA" localSheetId="13">#REF!</definedName>
    <definedName name="Tav_3_25_ITALIA" localSheetId="15">#REF!</definedName>
    <definedName name="Tav_3_25_ITALIA" localSheetId="16">#REF!</definedName>
    <definedName name="Tav_3_25_ITALIA" localSheetId="17">#REF!</definedName>
    <definedName name="Tav_3_25_ITALIA" localSheetId="19">#REF!</definedName>
    <definedName name="Tav_3_25_ITALIA" localSheetId="20">#REF!</definedName>
    <definedName name="Tav_3_25_ITALIA">#REF!</definedName>
    <definedName name="Tav_3_25_MEZZOGIORNO" localSheetId="7">#REF!</definedName>
    <definedName name="Tav_3_25_MEZZOGIORNO" localSheetId="13">#REF!</definedName>
    <definedName name="Tav_3_25_MEZZOGIORNO" localSheetId="15">#REF!</definedName>
    <definedName name="Tav_3_25_MEZZOGIORNO" localSheetId="16">#REF!</definedName>
    <definedName name="Tav_3_25_MEZZOGIORNO" localSheetId="17">#REF!</definedName>
    <definedName name="Tav_3_25_MEZZOGIORNO" localSheetId="19">#REF!</definedName>
    <definedName name="Tav_3_25_MEZZOGIORNO" localSheetId="20">#REF!</definedName>
    <definedName name="Tav_3_25_MEZZOGIORNO">#REF!</definedName>
    <definedName name="Tav_3_25_NE" localSheetId="7">#REF!</definedName>
    <definedName name="Tav_3_25_NE" localSheetId="13">#REF!</definedName>
    <definedName name="Tav_3_25_NE" localSheetId="15">#REF!</definedName>
    <definedName name="Tav_3_25_NE" localSheetId="16">#REF!</definedName>
    <definedName name="Tav_3_25_NE" localSheetId="17">#REF!</definedName>
    <definedName name="Tav_3_25_NE" localSheetId="19">#REF!</definedName>
    <definedName name="Tav_3_25_NE" localSheetId="20">#REF!</definedName>
    <definedName name="Tav_3_25_NE">#REF!</definedName>
    <definedName name="Tav_3_25_NO" localSheetId="7">#REF!</definedName>
    <definedName name="Tav_3_25_NO" localSheetId="13">#REF!</definedName>
    <definedName name="Tav_3_25_NO" localSheetId="15">#REF!</definedName>
    <definedName name="Tav_3_25_NO" localSheetId="16">#REF!</definedName>
    <definedName name="Tav_3_25_NO" localSheetId="17">#REF!</definedName>
    <definedName name="Tav_3_25_NO" localSheetId="19">#REF!</definedName>
    <definedName name="Tav_3_25_NO" localSheetId="20">#REF!</definedName>
    <definedName name="Tav_3_25_NO">#REF!</definedName>
    <definedName name="Tav_3_25_NORD" localSheetId="7">#REF!</definedName>
    <definedName name="Tav_3_25_NORD" localSheetId="13">#REF!</definedName>
    <definedName name="Tav_3_25_NORD" localSheetId="15">#REF!</definedName>
    <definedName name="Tav_3_25_NORD" localSheetId="16">#REF!</definedName>
    <definedName name="Tav_3_25_NORD" localSheetId="17">#REF!</definedName>
    <definedName name="Tav_3_25_NORD" localSheetId="19">#REF!</definedName>
    <definedName name="Tav_3_25_NORD" localSheetId="20">#REF!</definedName>
    <definedName name="Tav_3_25_NORD">#REF!</definedName>
    <definedName name="Tav_3_3_CENTRO" localSheetId="7">#REF!</definedName>
    <definedName name="Tav_3_3_CENTRO" localSheetId="13">#REF!</definedName>
    <definedName name="Tav_3_3_CENTRO" localSheetId="15">#REF!</definedName>
    <definedName name="Tav_3_3_CENTRO" localSheetId="16">#REF!</definedName>
    <definedName name="Tav_3_3_CENTRO" localSheetId="17">#REF!</definedName>
    <definedName name="Tav_3_3_CENTRO" localSheetId="19">#REF!</definedName>
    <definedName name="Tav_3_3_CENTRO" localSheetId="20">#REF!</definedName>
    <definedName name="Tav_3_3_CENTRO">#REF!</definedName>
    <definedName name="Tav_3_3_ITALIA" localSheetId="7">#REF!</definedName>
    <definedName name="Tav_3_3_ITALIA" localSheetId="13">#REF!</definedName>
    <definedName name="Tav_3_3_ITALIA" localSheetId="15">#REF!</definedName>
    <definedName name="Tav_3_3_ITALIA" localSheetId="16">#REF!</definedName>
    <definedName name="Tav_3_3_ITALIA" localSheetId="17">#REF!</definedName>
    <definedName name="Tav_3_3_ITALIA" localSheetId="19">#REF!</definedName>
    <definedName name="Tav_3_3_ITALIA" localSheetId="20">#REF!</definedName>
    <definedName name="Tav_3_3_ITALIA">#REF!</definedName>
    <definedName name="Tav_3_3_MEZZOGIORNO" localSheetId="7">#REF!</definedName>
    <definedName name="Tav_3_3_MEZZOGIORNO" localSheetId="13">#REF!</definedName>
    <definedName name="Tav_3_3_MEZZOGIORNO" localSheetId="15">#REF!</definedName>
    <definedName name="Tav_3_3_MEZZOGIORNO" localSheetId="16">#REF!</definedName>
    <definedName name="Tav_3_3_MEZZOGIORNO" localSheetId="17">#REF!</definedName>
    <definedName name="Tav_3_3_MEZZOGIORNO" localSheetId="19">#REF!</definedName>
    <definedName name="Tav_3_3_MEZZOGIORNO" localSheetId="20">#REF!</definedName>
    <definedName name="Tav_3_3_MEZZOGIORNO">#REF!</definedName>
    <definedName name="Tav_3_3_NE" localSheetId="7">#REF!</definedName>
    <definedName name="Tav_3_3_NE" localSheetId="13">#REF!</definedName>
    <definedName name="Tav_3_3_NE" localSheetId="15">#REF!</definedName>
    <definedName name="Tav_3_3_NE" localSheetId="16">#REF!</definedName>
    <definedName name="Tav_3_3_NE" localSheetId="17">#REF!</definedName>
    <definedName name="Tav_3_3_NE" localSheetId="19">#REF!</definedName>
    <definedName name="Tav_3_3_NE" localSheetId="20">#REF!</definedName>
    <definedName name="Tav_3_3_NE">#REF!</definedName>
    <definedName name="Tav_3_3_NO" localSheetId="7">#REF!</definedName>
    <definedName name="Tav_3_3_NO" localSheetId="13">#REF!</definedName>
    <definedName name="Tav_3_3_NO" localSheetId="15">#REF!</definedName>
    <definedName name="Tav_3_3_NO" localSheetId="16">#REF!</definedName>
    <definedName name="Tav_3_3_NO" localSheetId="17">#REF!</definedName>
    <definedName name="Tav_3_3_NO" localSheetId="19">#REF!</definedName>
    <definedName name="Tav_3_3_NO" localSheetId="20">#REF!</definedName>
    <definedName name="Tav_3_3_NO">#REF!</definedName>
    <definedName name="Tav_3_3_NORD" localSheetId="7">#REF!</definedName>
    <definedName name="Tav_3_3_NORD" localSheetId="13">#REF!</definedName>
    <definedName name="Tav_3_3_NORD" localSheetId="15">#REF!</definedName>
    <definedName name="Tav_3_3_NORD" localSheetId="16">#REF!</definedName>
    <definedName name="Tav_3_3_NORD" localSheetId="17">#REF!</definedName>
    <definedName name="Tav_3_3_NORD" localSheetId="19">#REF!</definedName>
    <definedName name="Tav_3_3_NORD" localSheetId="20">#REF!</definedName>
    <definedName name="Tav_3_3_NORD">#REF!</definedName>
    <definedName name="Tav_3_8_CENTRO" localSheetId="7">#REF!</definedName>
    <definedName name="Tav_3_8_CENTRO" localSheetId="13">#REF!</definedName>
    <definedName name="Tav_3_8_CENTRO" localSheetId="15">#REF!</definedName>
    <definedName name="Tav_3_8_CENTRO" localSheetId="16">#REF!</definedName>
    <definedName name="Tav_3_8_CENTRO" localSheetId="17">#REF!</definedName>
    <definedName name="Tav_3_8_CENTRO" localSheetId="19">#REF!</definedName>
    <definedName name="Tav_3_8_CENTRO" localSheetId="20">#REF!</definedName>
    <definedName name="Tav_3_8_CENTRO">#REF!</definedName>
    <definedName name="Tav_3_8_ITALIA" localSheetId="7">#REF!</definedName>
    <definedName name="Tav_3_8_ITALIA" localSheetId="13">#REF!</definedName>
    <definedName name="Tav_3_8_ITALIA" localSheetId="15">#REF!</definedName>
    <definedName name="Tav_3_8_ITALIA" localSheetId="16">#REF!</definedName>
    <definedName name="Tav_3_8_ITALIA" localSheetId="17">#REF!</definedName>
    <definedName name="Tav_3_8_ITALIA" localSheetId="19">#REF!</definedName>
    <definedName name="Tav_3_8_ITALIA" localSheetId="20">#REF!</definedName>
    <definedName name="Tav_3_8_ITALIA">#REF!</definedName>
    <definedName name="Tav_3_8_MEZZOGIORNO" localSheetId="7">#REF!</definedName>
    <definedName name="Tav_3_8_MEZZOGIORNO" localSheetId="13">#REF!</definedName>
    <definedName name="Tav_3_8_MEZZOGIORNO" localSheetId="15">#REF!</definedName>
    <definedName name="Tav_3_8_MEZZOGIORNO" localSheetId="16">#REF!</definedName>
    <definedName name="Tav_3_8_MEZZOGIORNO" localSheetId="17">#REF!</definedName>
    <definedName name="Tav_3_8_MEZZOGIORNO" localSheetId="19">#REF!</definedName>
    <definedName name="Tav_3_8_MEZZOGIORNO" localSheetId="20">#REF!</definedName>
    <definedName name="Tav_3_8_MEZZOGIORNO">#REF!</definedName>
    <definedName name="Tav_3_8_NE" localSheetId="7">#REF!</definedName>
    <definedName name="Tav_3_8_NE" localSheetId="13">#REF!</definedName>
    <definedName name="Tav_3_8_NE" localSheetId="15">#REF!</definedName>
    <definedName name="Tav_3_8_NE" localSheetId="16">#REF!</definedName>
    <definedName name="Tav_3_8_NE" localSheetId="17">#REF!</definedName>
    <definedName name="Tav_3_8_NE" localSheetId="19">#REF!</definedName>
    <definedName name="Tav_3_8_NE" localSheetId="20">#REF!</definedName>
    <definedName name="Tav_3_8_NE">#REF!</definedName>
    <definedName name="Tav_3_8_NO" localSheetId="7">#REF!</definedName>
    <definedName name="Tav_3_8_NO" localSheetId="13">#REF!</definedName>
    <definedName name="Tav_3_8_NO" localSheetId="15">#REF!</definedName>
    <definedName name="Tav_3_8_NO" localSheetId="16">#REF!</definedName>
    <definedName name="Tav_3_8_NO" localSheetId="17">#REF!</definedName>
    <definedName name="Tav_3_8_NO" localSheetId="19">#REF!</definedName>
    <definedName name="Tav_3_8_NO" localSheetId="20">#REF!</definedName>
    <definedName name="Tav_3_8_NO">#REF!</definedName>
    <definedName name="Tav_3_8_NORD" localSheetId="7">#REF!</definedName>
    <definedName name="Tav_3_8_NORD" localSheetId="13">#REF!</definedName>
    <definedName name="Tav_3_8_NORD" localSheetId="15">#REF!</definedName>
    <definedName name="Tav_3_8_NORD" localSheetId="16">#REF!</definedName>
    <definedName name="Tav_3_8_NORD" localSheetId="17">#REF!</definedName>
    <definedName name="Tav_3_8_NORD" localSheetId="19">#REF!</definedName>
    <definedName name="Tav_3_8_NORD" localSheetId="20">#REF!</definedName>
    <definedName name="Tav_3_8_NORD">#REF!</definedName>
    <definedName name="Tav_4_3_CENTRO" localSheetId="15">#REF!</definedName>
    <definedName name="Tav_4_3_CENTRO" localSheetId="16">#REF!</definedName>
    <definedName name="Tav_4_3_CENTRO" localSheetId="17">#REF!</definedName>
    <definedName name="Tav_4_3_CENTRO" localSheetId="20">#REF!</definedName>
    <definedName name="Tav_4_3_CENTRO">#REF!</definedName>
    <definedName name="Tav_4_3_ITALIA" localSheetId="15">#REF!</definedName>
    <definedName name="Tav_4_3_ITALIA" localSheetId="16">#REF!</definedName>
    <definedName name="Tav_4_3_ITALIA" localSheetId="17">#REF!</definedName>
    <definedName name="Tav_4_3_ITALIA" localSheetId="20">#REF!</definedName>
    <definedName name="Tav_4_3_ITALIA">#REF!</definedName>
    <definedName name="Tav_4_3_MEZZOGIORNO" localSheetId="15">#REF!</definedName>
    <definedName name="Tav_4_3_MEZZOGIORNO" localSheetId="16">#REF!</definedName>
    <definedName name="Tav_4_3_MEZZOGIORNO" localSheetId="17">#REF!</definedName>
    <definedName name="Tav_4_3_MEZZOGIORNO" localSheetId="20">#REF!</definedName>
    <definedName name="Tav_4_3_MEZZOGIORNO">#REF!</definedName>
    <definedName name="Tav_4_3_NE" localSheetId="15">#REF!</definedName>
    <definedName name="Tav_4_3_NE" localSheetId="16">#REF!</definedName>
    <definedName name="Tav_4_3_NE" localSheetId="17">#REF!</definedName>
    <definedName name="Tav_4_3_NE" localSheetId="20">#REF!</definedName>
    <definedName name="Tav_4_3_NE">#REF!</definedName>
    <definedName name="Tav_4_3_NO" localSheetId="15">#REF!</definedName>
    <definedName name="Tav_4_3_NO" localSheetId="16">#REF!</definedName>
    <definedName name="Tav_4_3_NO" localSheetId="17">#REF!</definedName>
    <definedName name="Tav_4_3_NO" localSheetId="20">#REF!</definedName>
    <definedName name="Tav_4_3_NO">#REF!</definedName>
    <definedName name="Tav_4_3_NORD" localSheetId="15">#REF!</definedName>
    <definedName name="Tav_4_3_NORD" localSheetId="16">#REF!</definedName>
    <definedName name="Tav_4_3_NORD" localSheetId="17">#REF!</definedName>
    <definedName name="Tav_4_3_NORD" localSheetId="20">#REF!</definedName>
    <definedName name="Tav_4_3_NORD">#REF!</definedName>
    <definedName name="Tav_4_4_CENTRO" localSheetId="7">#REF!</definedName>
    <definedName name="Tav_4_4_CENTRO" localSheetId="13">#REF!</definedName>
    <definedName name="Tav_4_4_CENTRO" localSheetId="15">#REF!</definedName>
    <definedName name="Tav_4_4_CENTRO" localSheetId="16">#REF!</definedName>
    <definedName name="Tav_4_4_CENTRO" localSheetId="17">#REF!</definedName>
    <definedName name="Tav_4_4_CENTRO" localSheetId="19">#REF!</definedName>
    <definedName name="Tav_4_4_CENTRO" localSheetId="20">#REF!</definedName>
    <definedName name="Tav_4_4_CENTRO">#REF!</definedName>
    <definedName name="Tav_4_4_ITALIA" localSheetId="7">#REF!</definedName>
    <definedName name="Tav_4_4_ITALIA" localSheetId="13">#REF!</definedName>
    <definedName name="Tav_4_4_ITALIA" localSheetId="15">#REF!</definedName>
    <definedName name="Tav_4_4_ITALIA" localSheetId="16">#REF!</definedName>
    <definedName name="Tav_4_4_ITALIA" localSheetId="17">#REF!</definedName>
    <definedName name="Tav_4_4_ITALIA" localSheetId="19">#REF!</definedName>
    <definedName name="Tav_4_4_ITALIA" localSheetId="20">#REF!</definedName>
    <definedName name="Tav_4_4_ITALIA">#REF!</definedName>
    <definedName name="Tav_4_4_MEZZOGIORNO" localSheetId="7">#REF!</definedName>
    <definedName name="Tav_4_4_MEZZOGIORNO" localSheetId="13">#REF!</definedName>
    <definedName name="Tav_4_4_MEZZOGIORNO" localSheetId="15">#REF!</definedName>
    <definedName name="Tav_4_4_MEZZOGIORNO" localSheetId="16">#REF!</definedName>
    <definedName name="Tav_4_4_MEZZOGIORNO" localSheetId="17">#REF!</definedName>
    <definedName name="Tav_4_4_MEZZOGIORNO" localSheetId="19">#REF!</definedName>
    <definedName name="Tav_4_4_MEZZOGIORNO" localSheetId="20">#REF!</definedName>
    <definedName name="Tav_4_4_MEZZOGIORNO">#REF!</definedName>
    <definedName name="Tav_4_4_NE" localSheetId="7">#REF!</definedName>
    <definedName name="Tav_4_4_NE" localSheetId="13">#REF!</definedName>
    <definedName name="Tav_4_4_NE" localSheetId="15">#REF!</definedName>
    <definedName name="Tav_4_4_NE" localSheetId="16">#REF!</definedName>
    <definedName name="Tav_4_4_NE" localSheetId="17">#REF!</definedName>
    <definedName name="Tav_4_4_NE" localSheetId="19">#REF!</definedName>
    <definedName name="Tav_4_4_NE" localSheetId="20">#REF!</definedName>
    <definedName name="Tav_4_4_NE">#REF!</definedName>
    <definedName name="Tav_4_4_NO" localSheetId="7">#REF!</definedName>
    <definedName name="Tav_4_4_NO" localSheetId="13">#REF!</definedName>
    <definedName name="Tav_4_4_NO" localSheetId="15">#REF!</definedName>
    <definedName name="Tav_4_4_NO" localSheetId="16">#REF!</definedName>
    <definedName name="Tav_4_4_NO" localSheetId="17">#REF!</definedName>
    <definedName name="Tav_4_4_NO" localSheetId="19">#REF!</definedName>
    <definedName name="Tav_4_4_NO" localSheetId="20">#REF!</definedName>
    <definedName name="Tav_4_4_NO">#REF!</definedName>
    <definedName name="Tav_4_4_NORD" localSheetId="7">#REF!</definedName>
    <definedName name="Tav_4_4_NORD" localSheetId="13">#REF!</definedName>
    <definedName name="Tav_4_4_NORD" localSheetId="15">#REF!</definedName>
    <definedName name="Tav_4_4_NORD" localSheetId="16">#REF!</definedName>
    <definedName name="Tav_4_4_NORD" localSheetId="17">#REF!</definedName>
    <definedName name="Tav_4_4_NORD" localSheetId="19">#REF!</definedName>
    <definedName name="Tav_4_4_NORD" localSheetId="20">#REF!</definedName>
    <definedName name="Tav_4_4_NORD">#REF!</definedName>
    <definedName name="Tav_4_5_CENTRO" localSheetId="7">#REF!</definedName>
    <definedName name="Tav_4_5_CENTRO" localSheetId="13">#REF!</definedName>
    <definedName name="Tav_4_5_CENTRO" localSheetId="15">#REF!</definedName>
    <definedName name="Tav_4_5_CENTRO" localSheetId="16">#REF!</definedName>
    <definedName name="Tav_4_5_CENTRO" localSheetId="17">#REF!</definedName>
    <definedName name="Tav_4_5_CENTRO" localSheetId="19">#REF!</definedName>
    <definedName name="Tav_4_5_CENTRO" localSheetId="20">#REF!</definedName>
    <definedName name="Tav_4_5_CENTRO">#REF!</definedName>
    <definedName name="Tav_4_5_ITALIA" localSheetId="7">#REF!</definedName>
    <definedName name="Tav_4_5_ITALIA" localSheetId="13">#REF!</definedName>
    <definedName name="Tav_4_5_ITALIA" localSheetId="15">#REF!</definedName>
    <definedName name="Tav_4_5_ITALIA" localSheetId="16">#REF!</definedName>
    <definedName name="Tav_4_5_ITALIA" localSheetId="17">#REF!</definedName>
    <definedName name="Tav_4_5_ITALIA" localSheetId="19">#REF!</definedName>
    <definedName name="Tav_4_5_ITALIA" localSheetId="20">#REF!</definedName>
    <definedName name="Tav_4_5_ITALIA">#REF!</definedName>
    <definedName name="Tav_4_5_MEZZOGIORNO" localSheetId="7">#REF!</definedName>
    <definedName name="Tav_4_5_MEZZOGIORNO" localSheetId="13">#REF!</definedName>
    <definedName name="Tav_4_5_MEZZOGIORNO" localSheetId="15">#REF!</definedName>
    <definedName name="Tav_4_5_MEZZOGIORNO" localSheetId="16">#REF!</definedName>
    <definedName name="Tav_4_5_MEZZOGIORNO" localSheetId="17">#REF!</definedName>
    <definedName name="Tav_4_5_MEZZOGIORNO" localSheetId="19">#REF!</definedName>
    <definedName name="Tav_4_5_MEZZOGIORNO" localSheetId="20">#REF!</definedName>
    <definedName name="Tav_4_5_MEZZOGIORNO">#REF!</definedName>
    <definedName name="Tav_4_5_NE" localSheetId="7">#REF!</definedName>
    <definedName name="Tav_4_5_NE" localSheetId="13">#REF!</definedName>
    <definedName name="Tav_4_5_NE" localSheetId="15">#REF!</definedName>
    <definedName name="Tav_4_5_NE" localSheetId="16">#REF!</definedName>
    <definedName name="Tav_4_5_NE" localSheetId="17">#REF!</definedName>
    <definedName name="Tav_4_5_NE" localSheetId="19">#REF!</definedName>
    <definedName name="Tav_4_5_NE" localSheetId="20">#REF!</definedName>
    <definedName name="Tav_4_5_NE">#REF!</definedName>
    <definedName name="Tav_4_5_NO" localSheetId="7">#REF!</definedName>
    <definedName name="Tav_4_5_NO" localSheetId="13">#REF!</definedName>
    <definedName name="Tav_4_5_NO" localSheetId="15">#REF!</definedName>
    <definedName name="Tav_4_5_NO" localSheetId="16">#REF!</definedName>
    <definedName name="Tav_4_5_NO" localSheetId="17">#REF!</definedName>
    <definedName name="Tav_4_5_NO" localSheetId="19">#REF!</definedName>
    <definedName name="Tav_4_5_NO" localSheetId="20">#REF!</definedName>
    <definedName name="Tav_4_5_NO">#REF!</definedName>
    <definedName name="Tav_4_5_NORD" localSheetId="7">#REF!</definedName>
    <definedName name="Tav_4_5_NORD" localSheetId="13">#REF!</definedName>
    <definedName name="Tav_4_5_NORD" localSheetId="15">#REF!</definedName>
    <definedName name="Tav_4_5_NORD" localSheetId="16">#REF!</definedName>
    <definedName name="Tav_4_5_NORD" localSheetId="17">#REF!</definedName>
    <definedName name="Tav_4_5_NORD" localSheetId="19">#REF!</definedName>
    <definedName name="Tav_4_5_NORD" localSheetId="20">#REF!</definedName>
    <definedName name="Tav_4_5_NORD">#REF!</definedName>
    <definedName name="Tav_4_6_CENTRO" localSheetId="7">#REF!</definedName>
    <definedName name="Tav_4_6_CENTRO" localSheetId="13">#REF!</definedName>
    <definedName name="Tav_4_6_CENTRO" localSheetId="15">#REF!</definedName>
    <definedName name="Tav_4_6_CENTRO" localSheetId="16">#REF!</definedName>
    <definedName name="Tav_4_6_CENTRO" localSheetId="17">#REF!</definedName>
    <definedName name="Tav_4_6_CENTRO" localSheetId="19">#REF!</definedName>
    <definedName name="Tav_4_6_CENTRO" localSheetId="20">#REF!</definedName>
    <definedName name="Tav_4_6_CENTRO">#REF!</definedName>
    <definedName name="Tav_4_6_ITALIA" localSheetId="7">#REF!</definedName>
    <definedName name="Tav_4_6_ITALIA" localSheetId="13">#REF!</definedName>
    <definedName name="Tav_4_6_ITALIA" localSheetId="15">#REF!</definedName>
    <definedName name="Tav_4_6_ITALIA" localSheetId="16">#REF!</definedName>
    <definedName name="Tav_4_6_ITALIA" localSheetId="17">#REF!</definedName>
    <definedName name="Tav_4_6_ITALIA" localSheetId="19">#REF!</definedName>
    <definedName name="Tav_4_6_ITALIA" localSheetId="20">#REF!</definedName>
    <definedName name="Tav_4_6_ITALIA">#REF!</definedName>
    <definedName name="Tav_4_6_MEZZOGIORNO" localSheetId="7">#REF!</definedName>
    <definedName name="Tav_4_6_MEZZOGIORNO" localSheetId="13">#REF!</definedName>
    <definedName name="Tav_4_6_MEZZOGIORNO" localSheetId="15">#REF!</definedName>
    <definedName name="Tav_4_6_MEZZOGIORNO" localSheetId="16">#REF!</definedName>
    <definedName name="Tav_4_6_MEZZOGIORNO" localSheetId="17">#REF!</definedName>
    <definedName name="Tav_4_6_MEZZOGIORNO" localSheetId="19">#REF!</definedName>
    <definedName name="Tav_4_6_MEZZOGIORNO" localSheetId="20">#REF!</definedName>
    <definedName name="Tav_4_6_MEZZOGIORNO">#REF!</definedName>
    <definedName name="Tav_4_6_NE" localSheetId="7">#REF!</definedName>
    <definedName name="Tav_4_6_NE" localSheetId="13">#REF!</definedName>
    <definedName name="Tav_4_6_NE" localSheetId="15">#REF!</definedName>
    <definedName name="Tav_4_6_NE" localSheetId="16">#REF!</definedName>
    <definedName name="Tav_4_6_NE" localSheetId="17">#REF!</definedName>
    <definedName name="Tav_4_6_NE" localSheetId="19">#REF!</definedName>
    <definedName name="Tav_4_6_NE" localSheetId="20">#REF!</definedName>
    <definedName name="Tav_4_6_NE">#REF!</definedName>
    <definedName name="Tav_4_6_NO" localSheetId="7">#REF!</definedName>
    <definedName name="Tav_4_6_NO" localSheetId="13">#REF!</definedName>
    <definedName name="Tav_4_6_NO" localSheetId="15">#REF!</definedName>
    <definedName name="Tav_4_6_NO" localSheetId="16">#REF!</definedName>
    <definedName name="Tav_4_6_NO" localSheetId="17">#REF!</definedName>
    <definedName name="Tav_4_6_NO" localSheetId="19">#REF!</definedName>
    <definedName name="Tav_4_6_NO" localSheetId="20">#REF!</definedName>
    <definedName name="Tav_4_6_NO">#REF!</definedName>
    <definedName name="Tav_4_6_NORD" localSheetId="7">#REF!</definedName>
    <definedName name="Tav_4_6_NORD" localSheetId="13">#REF!</definedName>
    <definedName name="Tav_4_6_NORD" localSheetId="15">#REF!</definedName>
    <definedName name="Tav_4_6_NORD" localSheetId="16">#REF!</definedName>
    <definedName name="Tav_4_6_NORD" localSheetId="17">#REF!</definedName>
    <definedName name="Tav_4_6_NORD" localSheetId="19">#REF!</definedName>
    <definedName name="Tav_4_6_NORD" localSheetId="20">#REF!</definedName>
    <definedName name="Tav_4_6_NORD">#REF!</definedName>
    <definedName name="Totale_Generale" localSheetId="7">#REF!</definedName>
    <definedName name="Totale_Generale" localSheetId="13">#REF!</definedName>
    <definedName name="Totale_Generale" localSheetId="15">#REF!</definedName>
    <definedName name="Totale_Generale" localSheetId="16">#REF!</definedName>
    <definedName name="Totale_Generale" localSheetId="17">#REF!</definedName>
    <definedName name="Totale_Generale" localSheetId="19">#REF!</definedName>
    <definedName name="Totale_Generale" localSheetId="20">#REF!</definedName>
    <definedName name="Totale_Generale">#REF!</definedName>
    <definedName name="VALORI" localSheetId="7">#REF!</definedName>
    <definedName name="VALORI" localSheetId="13">#REF!</definedName>
    <definedName name="VALORI" localSheetId="15">#REF!</definedName>
    <definedName name="VALORI" localSheetId="16">#REF!</definedName>
    <definedName name="VALORI" localSheetId="17">#REF!</definedName>
    <definedName name="VALORI" localSheetId="19">#REF!</definedName>
    <definedName name="VALORI" localSheetId="20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vot" localSheetId="7">#REF!</definedName>
    <definedName name="vot" localSheetId="13">#REF!</definedName>
    <definedName name="vot" localSheetId="15">#REF!</definedName>
    <definedName name="vot" localSheetId="16">#REF!</definedName>
    <definedName name="vot" localSheetId="17">#REF!</definedName>
    <definedName name="vot" localSheetId="19">#REF!</definedName>
    <definedName name="vot" localSheetId="20">#REF!</definedName>
    <definedName name="vot">#REF!</definedName>
    <definedName name="w" localSheetId="7">#REF!</definedName>
    <definedName name="w" localSheetId="13">#REF!</definedName>
    <definedName name="w" localSheetId="15">#REF!</definedName>
    <definedName name="w" localSheetId="16">#REF!</definedName>
    <definedName name="w" localSheetId="17">#REF!</definedName>
    <definedName name="w" localSheetId="19">#REF!</definedName>
    <definedName name="w" localSheetId="20">#REF!</definedName>
    <definedName name="w">#REF!</definedName>
    <definedName name="wxdd" localSheetId="7">#REF!</definedName>
    <definedName name="wxdd" localSheetId="13">#REF!</definedName>
    <definedName name="wxdd" localSheetId="15">#REF!</definedName>
    <definedName name="wxdd" localSheetId="16">#REF!</definedName>
    <definedName name="wxdd" localSheetId="17">#REF!</definedName>
    <definedName name="wxdd" localSheetId="19">#REF!</definedName>
    <definedName name="wxdd" localSheetId="20">#REF!</definedName>
    <definedName name="wxdd">#REF!</definedName>
    <definedName name="y" localSheetId="15">#REF!</definedName>
    <definedName name="y" localSheetId="16">#REF!</definedName>
    <definedName name="y" localSheetId="17">#REF!</definedName>
    <definedName name="y" localSheetId="20">#REF!</definedName>
    <definedName name="y">#REF!</definedName>
    <definedName name="ZONEALTIMETRICH" localSheetId="15">#REF!</definedName>
    <definedName name="ZONEALTIMETRICH" localSheetId="16">#REF!</definedName>
    <definedName name="ZONEALTIMETRICH" localSheetId="17">#REF!</definedName>
    <definedName name="ZONEALTIMETRICH" localSheetId="20">#REF!</definedName>
    <definedName name="ZONEALTIMETRICH">#REF!</definedName>
  </definedNames>
  <calcPr calcId="191028" calcCompleted="0"/>
  <customWorkbookViews>
    <customWorkbookView name="fac - Visualizzazione personale" guid="{039F5E68-BAF2-4782-9E97-2F59C7E782EC}" mergeInterval="0" personalView="1" maximized="1" windowWidth="1020" windowHeight="577" tabRatio="815" activeSheetId="3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13" l="1"/>
  <c r="T29" i="113"/>
  <c r="U29" i="113"/>
  <c r="J30" i="113"/>
  <c r="U30" i="113"/>
  <c r="M31" i="113"/>
  <c r="K32" i="113"/>
  <c r="M32" i="113"/>
  <c r="G33" i="113"/>
  <c r="K33" i="113"/>
  <c r="K34" i="113"/>
  <c r="B35" i="113"/>
  <c r="C35" i="113"/>
  <c r="E35" i="113"/>
  <c r="K35" i="113"/>
  <c r="K37" i="113"/>
  <c r="E38" i="113"/>
  <c r="F38" i="113"/>
  <c r="F39" i="113" s="1"/>
  <c r="G38" i="113"/>
  <c r="H38" i="113"/>
  <c r="H39" i="113" s="1"/>
  <c r="I38" i="113"/>
  <c r="K38" i="113"/>
  <c r="N38" i="113"/>
  <c r="E39" i="113"/>
  <c r="G39" i="113"/>
  <c r="I39" i="113"/>
  <c r="N39" i="113"/>
  <c r="E40" i="113"/>
  <c r="G40" i="113"/>
  <c r="I40" i="113"/>
  <c r="N40" i="113"/>
  <c r="K42" i="113"/>
  <c r="D50" i="113"/>
  <c r="D51" i="113"/>
  <c r="D52" i="113"/>
  <c r="D53" i="113"/>
  <c r="D54" i="113"/>
  <c r="D55" i="113"/>
  <c r="D56" i="113"/>
  <c r="D57" i="113"/>
  <c r="D58" i="113"/>
  <c r="E58" i="113"/>
  <c r="H58" i="113"/>
  <c r="D59" i="113"/>
  <c r="E59" i="113" s="1"/>
  <c r="F59" i="113" s="1"/>
  <c r="D60" i="113"/>
  <c r="E60" i="113" s="1"/>
  <c r="F60" i="113" s="1"/>
  <c r="D61" i="113"/>
  <c r="E61" i="113" s="1"/>
  <c r="F61" i="113" s="1"/>
  <c r="D62" i="113"/>
  <c r="E62" i="113" s="1"/>
  <c r="F62" i="113" s="1"/>
  <c r="D63" i="113"/>
  <c r="E63" i="113" s="1"/>
  <c r="F63" i="113" s="1"/>
  <c r="D64" i="113"/>
  <c r="E64" i="113" s="1"/>
  <c r="F64" i="113" s="1"/>
  <c r="D65" i="113"/>
  <c r="E65" i="113" s="1"/>
  <c r="H65" i="113"/>
  <c r="D66" i="113"/>
  <c r="E66" i="113"/>
  <c r="F66" i="113" s="1"/>
  <c r="H66" i="113"/>
  <c r="D67" i="113"/>
  <c r="E67" i="113" s="1"/>
  <c r="E43" i="113" l="1"/>
  <c r="E45" i="113" s="1"/>
  <c r="G65" i="113"/>
  <c r="G66" i="113" s="1"/>
  <c r="F65" i="113"/>
  <c r="F40" i="113"/>
  <c r="F43" i="113" s="1"/>
  <c r="F45" i="113" s="1"/>
  <c r="H64" i="113"/>
  <c r="H63" i="113"/>
  <c r="H62" i="113"/>
  <c r="H61" i="113"/>
  <c r="H60" i="113"/>
  <c r="H59" i="113"/>
  <c r="I43" i="113"/>
  <c r="I45" i="113" s="1"/>
  <c r="G43" i="113"/>
  <c r="G45" i="113" s="1"/>
  <c r="H40" i="113"/>
  <c r="H43" i="113" s="1"/>
  <c r="H45" i="113" s="1"/>
  <c r="F9" i="101" l="1"/>
  <c r="E9" i="101"/>
  <c r="D9" i="101"/>
  <c r="T31" i="112" l="1"/>
  <c r="S31" i="112"/>
  <c r="B9" i="101" l="1"/>
  <c r="E12" i="100"/>
  <c r="D12" i="100"/>
  <c r="C12" i="100"/>
  <c r="B12" i="100"/>
</calcChain>
</file>

<file path=xl/sharedStrings.xml><?xml version="1.0" encoding="utf-8"?>
<sst xmlns="http://schemas.openxmlformats.org/spreadsheetml/2006/main" count="650" uniqueCount="309">
  <si>
    <r>
      <t>Tab. 5.1 - Produzione e valore aggiunto ai prezzi di base dell'agricoltura in Italia, per principali comparti</t>
    </r>
    <r>
      <rPr>
        <vertAlign val="superscript"/>
        <sz val="10"/>
        <rFont val="Calibri"/>
        <family val="2"/>
      </rPr>
      <t>1</t>
    </r>
  </si>
  <si>
    <t>(milioni di euro)</t>
  </si>
  <si>
    <t>Valori correnti</t>
  </si>
  <si>
    <r>
      <t>Valori concatenati</t>
    </r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(2010)</t>
    </r>
  </si>
  <si>
    <t>distribuz. % su tot. branca</t>
  </si>
  <si>
    <t>var. % 2017/16</t>
  </si>
  <si>
    <t>COLTIVAZIONI AGRICOLE</t>
  </si>
  <si>
    <t>Coltivazioni erbacee</t>
  </si>
  <si>
    <t>-Cereali</t>
  </si>
  <si>
    <t>-Legumi secchi</t>
  </si>
  <si>
    <t>-Patate e ortaggi</t>
  </si>
  <si>
    <t>-Industriali</t>
  </si>
  <si>
    <t>-Fiori e piante da vaso</t>
  </si>
  <si>
    <t>Coltivazioni foraggere</t>
  </si>
  <si>
    <t>Coltivazioni legnose</t>
  </si>
  <si>
    <t>-Prodotti vitivinicoli</t>
  </si>
  <si>
    <t>-Prodotti dell'olivicoltura</t>
  </si>
  <si>
    <t>-Agrumi</t>
  </si>
  <si>
    <t>-Frutta</t>
  </si>
  <si>
    <t>-Altre legnose</t>
  </si>
  <si>
    <t>ALLEVAMENTI ZOOTECNICI</t>
  </si>
  <si>
    <t>Prodotti zootecnici alimentari</t>
  </si>
  <si>
    <t>-Carni</t>
  </si>
  <si>
    <t>-Latte</t>
  </si>
  <si>
    <t>-Uova</t>
  </si>
  <si>
    <t>-Miele</t>
  </si>
  <si>
    <t>Prodotti zootecnici non alimentari</t>
  </si>
  <si>
    <r>
      <t xml:space="preserve">ATTIVITA' DI SUPPORTO ALL'AGRICOLTURA </t>
    </r>
    <r>
      <rPr>
        <vertAlign val="superscript"/>
        <sz val="10"/>
        <rFont val="Calibri"/>
        <family val="2"/>
      </rPr>
      <t>3</t>
    </r>
  </si>
  <si>
    <t>Produzione di beni e servizi</t>
  </si>
  <si>
    <r>
      <t xml:space="preserve">(+) Attività secondarie </t>
    </r>
    <r>
      <rPr>
        <vertAlign val="superscript"/>
        <sz val="10"/>
        <rFont val="Calibri"/>
        <family val="2"/>
      </rPr>
      <t>4</t>
    </r>
  </si>
  <si>
    <r>
      <t xml:space="preserve">(-) Attività secondarie </t>
    </r>
    <r>
      <rPr>
        <vertAlign val="superscript"/>
        <sz val="10"/>
        <rFont val="Calibri"/>
        <family val="2"/>
      </rPr>
      <t>4</t>
    </r>
  </si>
  <si>
    <t>PRODUZIONE DELLA BRANCA AGRICOLTURA</t>
  </si>
  <si>
    <t>CONSUMI INTERMEDI (compreso Sifim)</t>
  </si>
  <si>
    <t>VALORE AGGIUNTO DELLA BRANCA AGRICOLTURA</t>
  </si>
  <si>
    <t>1 Per i valori regionali, cfr. Appendice statistica.</t>
  </si>
  <si>
    <t>2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</si>
  <si>
    <t>3 Con l'adozione dell' Ateco 2007 derivata dalla Nace Rev.2, la dizione delle Attività dei servizi connessi prende la denominazione di Attività di supporto all'agricoltura e attività successive alla raccolta.</t>
  </si>
  <si>
    <t>4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</si>
  <si>
    <t xml:space="preserve">       </t>
  </si>
  <si>
    <t>Fonte: ISTAT.</t>
  </si>
  <si>
    <r>
      <t>Tab. 5.2 -</t>
    </r>
    <r>
      <rPr>
        <i/>
        <sz val="10"/>
        <rFont val="Calibri"/>
        <family val="2"/>
        <scheme val="minor"/>
      </rPr>
      <t xml:space="preserve"> Superficie, produzione e valore di cereali, semi oleosi e barbabietola da zucchero in Italia - 2017</t>
    </r>
  </si>
  <si>
    <t xml:space="preserve">Superficie </t>
  </si>
  <si>
    <t xml:space="preserve">Produzione raccolta </t>
  </si>
  <si>
    <r>
      <t xml:space="preserve">Valore della produzione </t>
    </r>
    <r>
      <rPr>
        <vertAlign val="superscript"/>
        <sz val="10"/>
        <rFont val="Calibri"/>
        <family val="2"/>
        <scheme val="minor"/>
      </rPr>
      <t>1</t>
    </r>
  </si>
  <si>
    <t>(000 ettari)</t>
  </si>
  <si>
    <t>(000 t)</t>
  </si>
  <si>
    <t>(000 euro)</t>
  </si>
  <si>
    <r>
      <t xml:space="preserve">quota% </t>
    </r>
    <r>
      <rPr>
        <vertAlign val="superscript"/>
        <sz val="10"/>
        <rFont val="Calibri"/>
        <family val="2"/>
        <scheme val="minor"/>
      </rPr>
      <t>2</t>
    </r>
  </si>
  <si>
    <t>Frumento duro</t>
  </si>
  <si>
    <t>Frumento tenero</t>
  </si>
  <si>
    <t>Mais</t>
  </si>
  <si>
    <t>Riso</t>
  </si>
  <si>
    <t>Avena</t>
  </si>
  <si>
    <t>Orzo</t>
  </si>
  <si>
    <t>Sorgo da granella</t>
  </si>
  <si>
    <t>-</t>
  </si>
  <si>
    <t>Altri cereali</t>
  </si>
  <si>
    <t>Soia</t>
  </si>
  <si>
    <t>Girasole</t>
  </si>
  <si>
    <t>Colza</t>
  </si>
  <si>
    <t>Barbabietola da zucchero</t>
  </si>
  <si>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Il valore della produzione è stato elaborato in tempi diversi rispetto alle quantità prodotte.</t>
    </r>
  </si>
  <si>
    <r>
      <rPr>
        <i/>
        <vertAlign val="superscript"/>
        <sz val="10"/>
        <rFont val="Calibri"/>
        <family val="2"/>
        <scheme val="minor"/>
      </rPr>
      <t>2</t>
    </r>
    <r>
      <rPr>
        <i/>
        <sz val="10"/>
        <rFont val="Calibri"/>
        <family val="2"/>
        <scheme val="minor"/>
      </rPr>
      <t xml:space="preserve"> Calcolata come rapporto tra valore della produzione del frumento e valore della produzione agricola totale della ripartizione geografica di riferimento.</t>
    </r>
  </si>
  <si>
    <t>Fonte: elaborazioni su dati ISTAT - Ente nazionale risi.</t>
  </si>
  <si>
    <r>
      <t xml:space="preserve">Tab  5.3 - </t>
    </r>
    <r>
      <rPr>
        <i/>
        <sz val="10"/>
        <rFont val="Calibri"/>
        <family val="2"/>
        <scheme val="minor"/>
      </rPr>
      <t>Superficie e produzione di tabacco contrattato in Italia - 2017</t>
    </r>
  </si>
  <si>
    <t>Superficie</t>
  </si>
  <si>
    <t>Produzione</t>
  </si>
  <si>
    <t>ettari</t>
  </si>
  <si>
    <t>var. %
2017/16</t>
  </si>
  <si>
    <t>% tabacco
chiaro su totale</t>
  </si>
  <si>
    <t>var. %
2017/05</t>
  </si>
  <si>
    <t>tonnellate</t>
  </si>
  <si>
    <t>Umbria</t>
  </si>
  <si>
    <t>Veneto</t>
  </si>
  <si>
    <t>Campania</t>
  </si>
  <si>
    <t>Toscana</t>
  </si>
  <si>
    <t>Lazio</t>
  </si>
  <si>
    <t>Abruzzo</t>
  </si>
  <si>
    <t>Friuli Venezia Giulia</t>
  </si>
  <si>
    <t>Puglia</t>
  </si>
  <si>
    <t>Totale complessivo</t>
  </si>
  <si>
    <r>
      <t>di cui: regioni vocate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</si>
  <si>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Campania, Toscana, Umbria, Veneto.</t>
    </r>
  </si>
  <si>
    <r>
      <t>Fonte</t>
    </r>
    <r>
      <rPr>
        <sz val="10"/>
        <rFont val="Calibri"/>
        <family val="2"/>
        <scheme val="minor"/>
      </rPr>
      <t>: elaborazioni su dati ONT Italia e AGEA.</t>
    </r>
  </si>
  <si>
    <r>
      <t>Tab. 5.4 -</t>
    </r>
    <r>
      <rPr>
        <i/>
        <sz val="10"/>
        <rFont val="Calibri"/>
        <family val="2"/>
        <scheme val="minor"/>
      </rPr>
      <t xml:space="preserve"> Superficie e produzione delle foraggere in Italia - 2017</t>
    </r>
  </si>
  <si>
    <t>Superficie totale</t>
  </si>
  <si>
    <t>Produzione totale</t>
  </si>
  <si>
    <t>Unità foraggere</t>
  </si>
  <si>
    <t xml:space="preserve"> (000 ettari)</t>
  </si>
  <si>
    <t xml:space="preserve"> (000 t)</t>
  </si>
  <si>
    <t>(000)</t>
  </si>
  <si>
    <t>Foraggere temporanee</t>
  </si>
  <si>
    <t>di cui</t>
  </si>
  <si>
    <t>Mais ceroso</t>
  </si>
  <si>
    <t>Erba medica</t>
  </si>
  <si>
    <t>Prati avvicendati polifiti</t>
  </si>
  <si>
    <t>Foraggere permanenti</t>
  </si>
  <si>
    <t>Prati</t>
  </si>
  <si>
    <t>Pascoli</t>
  </si>
  <si>
    <t>Fonte: elaborazioni su dati ISTAT.</t>
  </si>
  <si>
    <r>
      <t xml:space="preserve">Tab. 5.5 - </t>
    </r>
    <r>
      <rPr>
        <i/>
        <sz val="10"/>
        <rFont val="Calibri"/>
        <family val="2"/>
        <scheme val="minor"/>
      </rPr>
      <t>Superficie e produzione di ortaggi, legumi, tuberi e frutta in Italia - 2017</t>
    </r>
  </si>
  <si>
    <t>Produzione raccolta</t>
  </si>
  <si>
    <t>Ortaggi  e legumi freschi</t>
  </si>
  <si>
    <t xml:space="preserve"> - Pomodoro da industria</t>
  </si>
  <si>
    <t>Ortaggi in serra</t>
  </si>
  <si>
    <t xml:space="preserve"> - Pomodoro</t>
  </si>
  <si>
    <t>Patate in complesso</t>
  </si>
  <si>
    <t>Frutta fresca</t>
  </si>
  <si>
    <t>Frutta in guscio</t>
  </si>
  <si>
    <t>Agrumi</t>
  </si>
  <si>
    <t>Scambi con l'estero di: Castagne e marroni (Castanea spp.), con guscio o sgusciati, freschi o secchi</t>
  </si>
  <si>
    <t>EXPORT</t>
  </si>
  <si>
    <t>IMPORT</t>
  </si>
  <si>
    <t>Valore (euro)</t>
  </si>
  <si>
    <t>Quantità (Kg)</t>
  </si>
  <si>
    <t>Regione</t>
  </si>
  <si>
    <t>2016*</t>
  </si>
  <si>
    <t>nd</t>
  </si>
  <si>
    <t>Basilicata</t>
  </si>
  <si>
    <t>Calabria</t>
  </si>
  <si>
    <t>Emilia-Romagna</t>
  </si>
  <si>
    <t>Friuli-Venezia Giulia</t>
  </si>
  <si>
    <t>Liguria</t>
  </si>
  <si>
    <t>Lombardia</t>
  </si>
  <si>
    <t>Marche</t>
  </si>
  <si>
    <t>Molise</t>
  </si>
  <si>
    <t>Piemonte</t>
  </si>
  <si>
    <t>Sardegna</t>
  </si>
  <si>
    <t>Sicilia</t>
  </si>
  <si>
    <t>Trentino-Alto Adige</t>
  </si>
  <si>
    <t>Valle d'Aosta</t>
  </si>
  <si>
    <t>ITALIA</t>
  </si>
  <si>
    <t>* Dati provvisori.</t>
  </si>
  <si>
    <t xml:space="preserve"> "nd": informazione non disponibile per le norme di tutela della riservatezza dei dati.</t>
  </si>
  <si>
    <t>Fonte: elaborazioni CREA-PB su dati ISTAT.</t>
  </si>
  <si>
    <t>onsumo al 2008</t>
  </si>
  <si>
    <t>C</t>
  </si>
  <si>
    <t>E-I kg</t>
  </si>
  <si>
    <t>E-I tons</t>
  </si>
  <si>
    <t>Perdita di produzione</t>
  </si>
  <si>
    <t>Importazioni</t>
  </si>
  <si>
    <t>Esportazioni</t>
  </si>
  <si>
    <t>E-I</t>
  </si>
  <si>
    <t>IMP</t>
  </si>
  <si>
    <t>EXP</t>
  </si>
  <si>
    <t>Castagne</t>
  </si>
  <si>
    <t>Fig. 5.1 - Andamento del commercio di castagne dell’Italia (2000-2017; tonnellate)</t>
  </si>
  <si>
    <t>Fonte: elaborazioni su dati ISTAT</t>
  </si>
  <si>
    <r>
      <t xml:space="preserve">Tab. 5.6 - </t>
    </r>
    <r>
      <rPr>
        <i/>
        <sz val="10"/>
        <rFont val="Calibri"/>
        <family val="2"/>
        <scheme val="minor"/>
      </rPr>
      <t>Produzione a prezzi di base di fiori e piante in vaso in Italia - 2017</t>
    </r>
  </si>
  <si>
    <t>Var. % 2017/16</t>
  </si>
  <si>
    <r>
      <t>Quota %</t>
    </r>
    <r>
      <rPr>
        <vertAlign val="superscript"/>
        <sz val="10"/>
        <rFont val="Calibri"/>
        <family val="2"/>
        <scheme val="minor"/>
      </rPr>
      <t xml:space="preserve"> 1</t>
    </r>
  </si>
  <si>
    <t>Fiori e piante ornamentali</t>
  </si>
  <si>
    <r>
      <t>Vivai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</t>
    </r>
  </si>
  <si>
    <t>Canne e vimini</t>
  </si>
  <si>
    <r>
      <t xml:space="preserve">1 </t>
    </r>
    <r>
      <rPr>
        <i/>
        <sz val="10"/>
        <rFont val="Calibri"/>
        <family val="2"/>
        <scheme val="minor"/>
      </rPr>
      <t>Calcolata come rapporto tra valore della produzione di ciascun prodotto e valore della produzione agricola totale della ripartizione geografica di riferimento.</t>
    </r>
  </si>
  <si>
    <r>
      <t xml:space="preserve">Tab. 5.11 -  </t>
    </r>
    <r>
      <rPr>
        <i/>
        <sz val="10"/>
        <rFont val="Calibri"/>
        <family val="2"/>
        <scheme val="minor"/>
      </rPr>
      <t>Bestiame bovino e bufalino macellato in Italia</t>
    </r>
  </si>
  <si>
    <t xml:space="preserve">Numero di capi 
(000) </t>
  </si>
  <si>
    <t>Peso vivo medio a capo (q.li/capo)</t>
  </si>
  <si>
    <t>Peso morto
 (000 t)</t>
  </si>
  <si>
    <t xml:space="preserve">Numero di capi </t>
  </si>
  <si>
    <t>Peso vivo medio a capo</t>
  </si>
  <si>
    <t>Peso morto</t>
  </si>
  <si>
    <t>Vitelli</t>
  </si>
  <si>
    <t>Vitelloni e manzi</t>
  </si>
  <si>
    <t>Buoi e tori</t>
  </si>
  <si>
    <t>Vacche</t>
  </si>
  <si>
    <t>Totale bovini</t>
  </si>
  <si>
    <t>Totale bufalini</t>
  </si>
  <si>
    <r>
      <rPr>
        <sz val="10"/>
        <rFont val="Calibri"/>
        <family val="2"/>
        <scheme val="minor"/>
      </rPr>
      <t xml:space="preserve">Tab. 5.7 - </t>
    </r>
    <r>
      <rPr>
        <i/>
        <sz val="10"/>
        <rFont val="Calibri"/>
        <family val="2"/>
        <scheme val="minor"/>
      </rPr>
      <t>Superficie e produzione della vite in Italia - 2017</t>
    </r>
  </si>
  <si>
    <t xml:space="preserve"> </t>
  </si>
  <si>
    <t xml:space="preserve">Superficie in produzione </t>
  </si>
  <si>
    <t>(ettari)</t>
  </si>
  <si>
    <t>Impianti per uva da vino</t>
  </si>
  <si>
    <t>Impianti per uva da tavola</t>
  </si>
  <si>
    <r>
      <rPr>
        <sz val="10"/>
        <rFont val="Calibri"/>
        <family val="2"/>
        <scheme val="minor"/>
      </rPr>
      <t>Tab.  5.8 -</t>
    </r>
    <r>
      <rPr>
        <i/>
        <sz val="10"/>
        <rFont val="Calibri"/>
        <family val="2"/>
        <scheme val="minor"/>
      </rPr>
      <t xml:space="preserve"> Produzione e utilizzo di uva da vino in Italia </t>
    </r>
  </si>
  <si>
    <t>Vino</t>
  </si>
  <si>
    <t xml:space="preserve">bianco </t>
  </si>
  <si>
    <t>rosso e rosato</t>
  </si>
  <si>
    <t>Mosto</t>
  </si>
  <si>
    <t>Totale</t>
  </si>
  <si>
    <t>(000 hl)</t>
  </si>
  <si>
    <t xml:space="preserve"> Fonte: elaborazioni su dati ISTAT.</t>
  </si>
  <si>
    <r>
      <rPr>
        <sz val="10"/>
        <rFont val="Calibri"/>
        <family val="2"/>
        <scheme val="minor"/>
      </rPr>
      <t>Tab. 5.10 -</t>
    </r>
    <r>
      <rPr>
        <i/>
        <sz val="10"/>
        <rFont val="Calibri"/>
        <family val="2"/>
        <scheme val="minor"/>
      </rPr>
      <t xml:space="preserve"> Superficie olivicola e produzione di olive e di olio in Italia</t>
    </r>
  </si>
  <si>
    <t>(superficie in migliaia di ettari, produzione in migliaia di tonnellate)</t>
  </si>
  <si>
    <t>Superficie in produzione</t>
  </si>
  <si>
    <t>Olive destinate</t>
  </si>
  <si>
    <t>Olio di pressione prodotto</t>
  </si>
  <si>
    <t>al consumo</t>
  </si>
  <si>
    <t>all'oleificazione</t>
  </si>
  <si>
    <t>diretto</t>
  </si>
  <si>
    <r>
      <rPr>
        <sz val="10"/>
        <rFont val="Calibri"/>
        <family val="2"/>
        <scheme val="minor"/>
      </rPr>
      <t>Tab. 5.9 -</t>
    </r>
    <r>
      <rPr>
        <i/>
        <sz val="10"/>
        <rFont val="Calibri"/>
        <family val="2"/>
        <scheme val="minor"/>
      </rPr>
      <t xml:space="preserve"> Produzione di vino per tipologia in Italia - 2017</t>
    </r>
  </si>
  <si>
    <t>Var. % 
2017/16</t>
  </si>
  <si>
    <t>DOP</t>
  </si>
  <si>
    <t>IGP</t>
  </si>
  <si>
    <t>Da tavola</t>
  </si>
  <si>
    <t>Normal</t>
  </si>
  <si>
    <t>IP</t>
  </si>
  <si>
    <t>OP</t>
  </si>
  <si>
    <t>Out TRQ</t>
  </si>
  <si>
    <t>In TRQ</t>
  </si>
  <si>
    <t>In quota</t>
  </si>
  <si>
    <t>Fuori quota (con dazio)</t>
  </si>
  <si>
    <t>TPA</t>
  </si>
  <si>
    <t>Quota permanente</t>
  </si>
  <si>
    <t>Quota permanente + temporanea</t>
  </si>
  <si>
    <t>Media 2001-2015</t>
  </si>
  <si>
    <t>Fig. 5.2 – Le importazioni nell’UE di olio d’oliva vergine dalla Tunisia (tonnellate; 2001-2017)</t>
  </si>
  <si>
    <t>Fonte: elaborazioni su dati Eurostat.</t>
  </si>
  <si>
    <r>
      <t xml:space="preserve">Tab. 5.12 - </t>
    </r>
    <r>
      <rPr>
        <i/>
        <sz val="10"/>
        <rFont val="Calibri"/>
        <family val="2"/>
        <scheme val="minor"/>
      </rPr>
      <t>Patrimonio bovino italiano</t>
    </r>
  </si>
  <si>
    <t>(migliaia di capi)</t>
  </si>
  <si>
    <t>Bovini di età inferiore a 2 anni</t>
  </si>
  <si>
    <t>Bovini di 2 anni e più</t>
  </si>
  <si>
    <t xml:space="preserve">Totale bovini </t>
  </si>
  <si>
    <t xml:space="preserve">Maschi              </t>
  </si>
  <si>
    <t>Femmine</t>
  </si>
  <si>
    <t>Bovini di meno di 1 anno</t>
  </si>
  <si>
    <t>Bovini da 1 a 2 anni</t>
  </si>
  <si>
    <t>Manze da macello</t>
  </si>
  <si>
    <t>Manze da allevamento</t>
  </si>
  <si>
    <t xml:space="preserve">Vacche da latte </t>
  </si>
  <si>
    <t>Altre vacche</t>
  </si>
  <si>
    <r>
      <t xml:space="preserve">2017 </t>
    </r>
    <r>
      <rPr>
        <vertAlign val="superscript"/>
        <sz val="10"/>
        <rFont val="Calibri"/>
        <family val="2"/>
        <scheme val="minor"/>
      </rPr>
      <t>1</t>
    </r>
  </si>
  <si>
    <t>1 All'1 dicembre 2017.</t>
  </si>
  <si>
    <t>Fonte: Istat.</t>
  </si>
  <si>
    <r>
      <t xml:space="preserve">Tab. 5.13 - </t>
    </r>
    <r>
      <rPr>
        <i/>
        <sz val="10"/>
        <color theme="1"/>
        <rFont val="Calibri"/>
        <family val="2"/>
        <scheme val="minor"/>
      </rPr>
      <t>Allevamenti di bovini a orientamento da carne per dimensione</t>
    </r>
  </si>
  <si>
    <t xml:space="preserve"> 1 - 2 capi</t>
  </si>
  <si>
    <t xml:space="preserve"> 3 - 5 capi</t>
  </si>
  <si>
    <t xml:space="preserve"> 6 - 9 capi</t>
  </si>
  <si>
    <t xml:space="preserve"> 10 - 19 capi</t>
  </si>
  <si>
    <t xml:space="preserve"> 20 - 49 capi</t>
  </si>
  <si>
    <t xml:space="preserve"> 50 - 99 capi</t>
  </si>
  <si>
    <t xml:space="preserve"> 100 - 499 capi</t>
  </si>
  <si>
    <t>oltre 500 capi</t>
  </si>
  <si>
    <t>Var. % rispetto all'anno precedente</t>
  </si>
  <si>
    <t>Fonte: Banca dati anagrafe zootecnica.</t>
  </si>
  <si>
    <r>
      <t>Tab. 5.14 -</t>
    </r>
    <r>
      <rPr>
        <i/>
        <sz val="10"/>
        <rFont val="Calibri"/>
        <family val="2"/>
        <scheme val="minor"/>
      </rPr>
      <t xml:space="preserve"> Bestiame suino macellato in Italia - 2017</t>
    </r>
  </si>
  <si>
    <t>Numero di capi</t>
  </si>
  <si>
    <t xml:space="preserve">Peso morto </t>
  </si>
  <si>
    <t>Lattonzoli</t>
  </si>
  <si>
    <t>Magroni</t>
  </si>
  <si>
    <t>Suini pesanti</t>
  </si>
  <si>
    <r>
      <t xml:space="preserve">Tab. 5.15 - </t>
    </r>
    <r>
      <rPr>
        <i/>
        <sz val="10"/>
        <rFont val="Calibri"/>
        <family val="2"/>
        <scheme val="minor"/>
      </rPr>
      <t>Bilancio di approvvigionamento delle carni avicole in Italia - 2017</t>
    </r>
  </si>
  <si>
    <t>Pollo di produzione nazionale</t>
  </si>
  <si>
    <t>Tacchini di produzione nazionale</t>
  </si>
  <si>
    <r>
      <t>Galline di produzione nazionale</t>
    </r>
    <r>
      <rPr>
        <vertAlign val="superscript"/>
        <sz val="10"/>
        <rFont val="Calibri"/>
        <family val="2"/>
        <scheme val="minor"/>
      </rPr>
      <t>1</t>
    </r>
  </si>
  <si>
    <t xml:space="preserve">Altre specie avicole </t>
  </si>
  <si>
    <t>Produzione carni avicole</t>
  </si>
  <si>
    <t xml:space="preserve">Saldo imp.-exp. carni di pollo </t>
  </si>
  <si>
    <t>Saldo imp.-exp. carni di tacchino</t>
  </si>
  <si>
    <t>Saldo imp.-exp. altre specie avicole</t>
  </si>
  <si>
    <t>Saldo imp.-exp. di carni avicole</t>
  </si>
  <si>
    <t>Consumi carni di pollo</t>
  </si>
  <si>
    <t>Consumi carni di tacchino</t>
  </si>
  <si>
    <t>Altre specie avicole</t>
  </si>
  <si>
    <t>Consumo di carni avicole</t>
  </si>
  <si>
    <t>Tasso di autoapprovvigionamento (%)</t>
  </si>
  <si>
    <t>Fonte: elaborazioni su dati ISTAT e Unaitalia</t>
  </si>
  <si>
    <r>
      <t>Tab. 5. 16 -</t>
    </r>
    <r>
      <rPr>
        <i/>
        <sz val="10"/>
        <rFont val="Calibri"/>
        <family val="2"/>
        <scheme val="minor"/>
      </rPr>
      <t xml:space="preserve"> Bestiame ovi-caprino macellato in Italia - 2017</t>
    </r>
  </si>
  <si>
    <t>Agnelli</t>
  </si>
  <si>
    <t>Agnelloni e castrati</t>
  </si>
  <si>
    <t>Pecore e montoni</t>
  </si>
  <si>
    <t>Totale ovini</t>
  </si>
  <si>
    <t>Capretti e caprettoni</t>
  </si>
  <si>
    <t>Capre e becchi</t>
  </si>
  <si>
    <t>Totale caprini</t>
  </si>
  <si>
    <t>Totale ovi-caprini</t>
  </si>
  <si>
    <r>
      <t xml:space="preserve">Tab. 5.17 - </t>
    </r>
    <r>
      <rPr>
        <i/>
        <sz val="10"/>
        <color theme="1"/>
        <rFont val="Calibri"/>
        <family val="2"/>
        <scheme val="minor"/>
      </rPr>
      <t>Allevamenti di galline ovaiole superiori ai 250 capi</t>
    </r>
    <r>
      <rPr>
        <i/>
        <vertAlign val="superscript"/>
        <sz val="10"/>
        <color theme="1"/>
        <rFont val="Calibri"/>
        <family val="2"/>
        <scheme val="minor"/>
      </rPr>
      <t>1</t>
    </r>
  </si>
  <si>
    <t>Allevamenti biologici</t>
  </si>
  <si>
    <t>Allevamenti all'aperto</t>
  </si>
  <si>
    <t>Allevamenti a terra</t>
  </si>
  <si>
    <t>Allevamenti in gabbia</t>
  </si>
  <si>
    <t>1 Al 31 dicembre di ogni anno.</t>
  </si>
  <si>
    <r>
      <t xml:space="preserve">Tab. 5.18 - </t>
    </r>
    <r>
      <rPr>
        <i/>
        <sz val="10"/>
        <rFont val="Calibri"/>
        <family val="2"/>
        <scheme val="minor"/>
      </rPr>
      <t>Bilancio di approvvigionamento delle uova in Italia - 2017</t>
    </r>
  </si>
  <si>
    <t>(milioni di pezzi)</t>
  </si>
  <si>
    <r>
      <t>Import</t>
    </r>
    <r>
      <rPr>
        <vertAlign val="superscript"/>
        <sz val="10"/>
        <rFont val="Calibri"/>
        <family val="2"/>
        <scheme val="minor"/>
      </rPr>
      <t>1</t>
    </r>
  </si>
  <si>
    <r>
      <t>Export</t>
    </r>
    <r>
      <rPr>
        <vertAlign val="superscript"/>
        <sz val="10"/>
        <rFont val="Calibri"/>
        <family val="2"/>
        <scheme val="minor"/>
      </rPr>
      <t>1</t>
    </r>
  </si>
  <si>
    <t>Consumo apparente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</si>
  <si>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Uova in guscio e prodotti d'uovo convertiti in equivalenti uova in guscio.</t>
    </r>
  </si>
  <si>
    <r>
      <t>Fonte</t>
    </r>
    <r>
      <rPr>
        <sz val="10"/>
        <rFont val="Calibri"/>
        <family val="2"/>
        <scheme val="minor"/>
      </rPr>
      <t>: Unaitalia.</t>
    </r>
  </si>
  <si>
    <r>
      <t>Tab. 5.19 -</t>
    </r>
    <r>
      <rPr>
        <i/>
        <sz val="10"/>
        <rFont val="Calibri"/>
        <family val="2"/>
        <scheme val="minor"/>
      </rPr>
      <t xml:space="preserve"> Principali indicatori nel comparto lattiero-caseario in Italia - 2017</t>
    </r>
  </si>
  <si>
    <t>Milioni di euro</t>
  </si>
  <si>
    <t>Valore della produzione nazionale di latte di vacca e bufala</t>
  </si>
  <si>
    <t>Valore della produzione nazionale di latte di pecora e capra</t>
  </si>
  <si>
    <t xml:space="preserve">Esportazioni </t>
  </si>
  <si>
    <t xml:space="preserve">Saldo commerciale </t>
  </si>
  <si>
    <t>Fatturato industria lattiero-casearia</t>
  </si>
  <si>
    <t>Migliaia di tonnellate</t>
  </si>
  <si>
    <t xml:space="preserve">Consegne di latte bovino </t>
  </si>
  <si>
    <t>Consegne di latte caprino</t>
  </si>
  <si>
    <t>Consegne di latte ovino</t>
  </si>
  <si>
    <t>Consegne di latte bufalino</t>
  </si>
  <si>
    <t>Tonnellate</t>
  </si>
  <si>
    <t>Produzione di formaggi</t>
  </si>
  <si>
    <t>Produzione di formaggi DOP e IGP</t>
  </si>
  <si>
    <t>Esportazione di formaggi e latticini</t>
  </si>
  <si>
    <t>di cui: Esportazione di formaggi e latticini verso UE</t>
  </si>
  <si>
    <t>Esportazione di mozzarelle</t>
  </si>
  <si>
    <t>Esportazione di formaggi Parmigiano Reggiano e Grana Padano</t>
  </si>
  <si>
    <t>Esportazione di pecorino e fiore sardo</t>
  </si>
  <si>
    <t>Numero</t>
  </si>
  <si>
    <t>Aziende con vacche da latte in produzione</t>
  </si>
  <si>
    <t>Consistenza vacche da latte (000 di capi)</t>
  </si>
  <si>
    <t>Consistenza pecore (000 di capi)</t>
  </si>
  <si>
    <t>Consistenza capre (000 di capi)</t>
  </si>
  <si>
    <t xml:space="preserve">Consistenza bufale (000 di capi) </t>
  </si>
  <si>
    <t>Valore dell'indice</t>
  </si>
  <si>
    <t>Indice dei prezzi all'origine di latte e derivati (2010 = 100)</t>
  </si>
  <si>
    <t>Indice dei prezzi dei mezzi correnti di produzione (2010 = 100)</t>
  </si>
  <si>
    <t>Fonte: EUROSTAT, ISTAT, ISMEA, CLAL.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</si>
</sst>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\ _€_-;\-* #,##0.00\ _€_-;_-* &quot;-&quot;??\ _€_-;_-@_-"/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&quot;L.&quot;\ * #,##0_-;\-&quot;L.&quot;\ * #,##0_-;_-&quot;L.&quot;\ * &quot;-&quot;_-;_-@_-"/>
    <numFmt numFmtId="168" formatCode="#,##0.0"/>
    <numFmt numFmtId="169" formatCode="0.0"/>
    <numFmt numFmtId="170" formatCode="_-* #,##0.0_-;\-* #,##0.0_-;_-* &quot;-&quot;_-;_-@_-"/>
    <numFmt numFmtId="171" formatCode="_-* #,##0.0_-;\-* #,##0.0_-;_-* &quot;-&quot;??_-;_-@_-"/>
    <numFmt numFmtId="172" formatCode="_-* #,##0_-;\-* #,##0_-;_-* &quot;-&quot;??_-;_-@_-"/>
    <numFmt numFmtId="173" formatCode="_(* #,##0.00_);_(* \(#,##0.00\);_(* &quot;-&quot;??_);_(@_)"/>
    <numFmt numFmtId="174" formatCode="_(* #,##0.0_);_(* \(#,##0.0\);_(* &quot;-&quot;??_);_(@_)"/>
    <numFmt numFmtId="175" formatCode="#,#00"/>
    <numFmt numFmtId="176" formatCode="#,##0;\-\ #,##0;_-\ &quot;- &quot;"/>
    <numFmt numFmtId="177" formatCode="#,##0.0000"/>
    <numFmt numFmtId="178" formatCode="#.##000"/>
    <numFmt numFmtId="179" formatCode="#,##0.0_-"/>
    <numFmt numFmtId="180" formatCode="#,##0_-"/>
    <numFmt numFmtId="181" formatCode="#,"/>
    <numFmt numFmtId="182" formatCode="* #,##0;\-\ #,##0;_*\ &quot;-&quot;;"/>
    <numFmt numFmtId="183" formatCode="\$#,#00"/>
    <numFmt numFmtId="184" formatCode="#,##0.0_ ;\-#,##0.0\ "/>
    <numFmt numFmtId="185" formatCode="_(* #,##0_);_(* \(#,##0\);_(* &quot;-&quot;??_);_(@_)"/>
    <numFmt numFmtId="186" formatCode="General_)"/>
    <numFmt numFmtId="187" formatCode="#,##0_);\(#,##0\)"/>
    <numFmt numFmtId="188" formatCode="#,##0.0_);\(#,##0.0\)"/>
    <numFmt numFmtId="189" formatCode="\$#,##0_);&quot;($&quot;#,##0\)"/>
    <numFmt numFmtId="190" formatCode="mmmm\ d&quot;, &quot;yyyy"/>
    <numFmt numFmtId="191" formatCode="#,##0;\(0.0\)"/>
    <numFmt numFmtId="192" formatCode="_-* #,##0.00_-;\-* #,##0.00_-;_-* \-??_-;_-@_-"/>
    <numFmt numFmtId="193" formatCode="0.0%"/>
    <numFmt numFmtId="194" formatCode="_-[$€]\ * #,##0.00_-;\-[$€]\ * #,##0.00_-;_-[$€]\ * &quot;-&quot;??_-;_-@_-"/>
    <numFmt numFmtId="195" formatCode="#,###,##0"/>
    <numFmt numFmtId="196" formatCode="#0"/>
    <numFmt numFmtId="197" formatCode="_-&quot;£&quot;* #,##0_-;\-&quot;£&quot;* #,##0_-;_-&quot;£&quot;* &quot;-&quot;_-;_-@_-"/>
    <numFmt numFmtId="198" formatCode="_-* #,##0.0_-;\-* #,##0.0_-;_-* &quot;-&quot;?_-;_-@_-"/>
  </numFmts>
  <fonts count="11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0"/>
      <name val="Times New Roman"/>
      <family val="1"/>
    </font>
    <font>
      <sz val="10"/>
      <name val="MS Sans Serif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Courier"/>
      <family val="3"/>
    </font>
    <font>
      <sz val="9"/>
      <name val="Times New Roman"/>
      <family val="1"/>
    </font>
    <font>
      <b/>
      <sz val="9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8"/>
      <name val="Helvetica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sz val="11"/>
      <name val="Times New Roman"/>
      <family val="1"/>
    </font>
    <font>
      <sz val="10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vertAlign val="superscript"/>
      <sz val="10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  <scheme val="minor"/>
    </font>
    <font>
      <b/>
      <sz val="11"/>
      <color rgb="FFFA7D00"/>
      <name val="Arial"/>
      <family val="2"/>
    </font>
    <font>
      <b/>
      <sz val="11"/>
      <color rgb="FFFA7D00"/>
      <name val="Calibri"/>
      <family val="2"/>
      <scheme val="minor"/>
    </font>
    <font>
      <sz val="11"/>
      <color rgb="FFFA7D00"/>
      <name val="Arial"/>
      <family val="2"/>
    </font>
    <font>
      <sz val="11"/>
      <color rgb="FFFA7D0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rgb="FF3F3F76"/>
      <name val="Arial"/>
      <family val="2"/>
    </font>
    <font>
      <sz val="11"/>
      <color rgb="FF3F3F76"/>
      <name val="Calibri"/>
      <family val="2"/>
      <scheme val="minor"/>
    </font>
    <font>
      <sz val="11"/>
      <color rgb="FF9C6500"/>
      <name val="Arial"/>
      <family val="2"/>
    </font>
    <font>
      <sz val="11"/>
      <color rgb="FF9C6500"/>
      <name val="Calibri"/>
      <family val="2"/>
      <scheme val="minor"/>
    </font>
    <font>
      <b/>
      <sz val="11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indexed="8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rgb="FF7F7F7F"/>
      <name val="Arial"/>
      <family val="2"/>
    </font>
    <font>
      <i/>
      <sz val="11"/>
      <color rgb="FF7F7F7F"/>
      <name val="Calibri"/>
      <family val="2"/>
      <scheme val="min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9C0006"/>
      <name val="Arial"/>
      <family val="2"/>
    </font>
    <font>
      <sz val="11"/>
      <color rgb="FF9C0006"/>
      <name val="Calibri"/>
      <family val="2"/>
      <scheme val="minor"/>
    </font>
    <font>
      <sz val="11"/>
      <color rgb="FF006100"/>
      <name val="Arial"/>
      <family val="2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name val="Arial"/>
      <family val="2"/>
    </font>
    <font>
      <i/>
      <sz val="11"/>
      <name val="Calibri"/>
      <family val="2"/>
    </font>
    <font>
      <sz val="10"/>
      <name val="Arial"/>
    </font>
    <font>
      <i/>
      <vertAlign val="superscript"/>
      <sz val="10"/>
      <name val="Calibri"/>
      <family val="2"/>
      <scheme val="minor"/>
    </font>
    <font>
      <i/>
      <vertAlign val="superscript"/>
      <sz val="10"/>
      <name val="Calibri"/>
      <family val="2"/>
    </font>
    <font>
      <i/>
      <vertAlign val="superscript"/>
      <sz val="10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double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ashed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ashed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/>
      <top style="thin">
        <color auto="1"/>
      </top>
      <bottom/>
      <diagonal/>
    </border>
    <border>
      <left/>
      <right style="dashed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809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49" fontId="37" fillId="0" borderId="1" applyNumberFormat="0" applyFont="0" applyFill="0" applyBorder="0" applyProtection="0">
      <alignment horizontal="left" vertical="center" indent="2"/>
    </xf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49" fontId="37" fillId="0" borderId="2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4" fontId="38" fillId="0" borderId="3" applyFill="0" applyBorder="0" applyProtection="0">
      <alignment horizontal="right" vertical="center"/>
    </xf>
    <xf numFmtId="0" fontId="17" fillId="16" borderId="4" applyNumberFormat="0" applyAlignment="0" applyProtection="0"/>
    <xf numFmtId="0" fontId="18" fillId="0" borderId="5" applyNumberFormat="0" applyFill="0" applyAlignment="0" applyProtection="0"/>
    <xf numFmtId="0" fontId="19" fillId="17" borderId="6" applyNumberFormat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39" fillId="0" borderId="0">
      <protection locked="0"/>
    </xf>
    <xf numFmtId="165" fontId="21" fillId="0" borderId="0" applyFont="0" applyFill="0" applyBorder="0" applyAlignment="0" applyProtection="0"/>
    <xf numFmtId="175" fontId="39" fillId="0" borderId="0">
      <protection locked="0"/>
    </xf>
    <xf numFmtId="0" fontId="40" fillId="0" borderId="0" applyNumberFormat="0" applyFill="0" applyBorder="0" applyAlignment="0" applyProtection="0"/>
    <xf numFmtId="0" fontId="20" fillId="7" borderId="4" applyNumberFormat="0" applyAlignment="0" applyProtection="0"/>
    <xf numFmtId="166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0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3" fontId="48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23" fillId="22" borderId="0" applyNumberFormat="0" applyBorder="0" applyAlignment="0" applyProtection="0"/>
    <xf numFmtId="0" fontId="36" fillId="0" borderId="0"/>
    <xf numFmtId="4" fontId="37" fillId="0" borderId="1" applyFill="0" applyBorder="0" applyProtection="0">
      <alignment horizontal="right" vertical="center"/>
    </xf>
    <xf numFmtId="49" fontId="38" fillId="0" borderId="1" applyNumberFormat="0" applyFill="0" applyBorder="0" applyProtection="0">
      <alignment horizontal="left" vertical="center"/>
    </xf>
    <xf numFmtId="0" fontId="37" fillId="0" borderId="1" applyNumberFormat="0" applyFill="0" applyAlignment="0" applyProtection="0"/>
    <xf numFmtId="0" fontId="41" fillId="23" borderId="0" applyNumberFormat="0" applyFon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5" fillId="0" borderId="0"/>
    <xf numFmtId="0" fontId="48" fillId="0" borderId="0"/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14" fillId="0" borderId="0"/>
    <xf numFmtId="0" fontId="40" fillId="0" borderId="0" applyNumberFormat="0" applyFont="0" applyFill="0" applyBorder="0" applyAlignment="0">
      <protection locked="0"/>
    </xf>
    <xf numFmtId="0" fontId="25" fillId="24" borderId="7" applyNumberFormat="0" applyFont="0" applyAlignment="0" applyProtection="0"/>
    <xf numFmtId="176" fontId="14" fillId="0" borderId="0" applyFont="0" applyFill="0" applyBorder="0" applyAlignment="0" applyProtection="0"/>
    <xf numFmtId="0" fontId="26" fillId="16" borderId="8" applyNumberFormat="0" applyAlignment="0" applyProtection="0"/>
    <xf numFmtId="177" fontId="37" fillId="25" borderId="1" applyNumberFormat="0" applyFont="0" applyBorder="0" applyAlignment="0" applyProtection="0">
      <alignment horizontal="right" vertical="center"/>
    </xf>
    <xf numFmtId="9" fontId="25" fillId="0" borderId="0" applyFont="0" applyFill="0" applyBorder="0" applyAlignment="0" applyProtection="0"/>
    <xf numFmtId="178" fontId="39" fillId="0" borderId="0">
      <protection locked="0"/>
    </xf>
    <xf numFmtId="179" fontId="42" fillId="0" borderId="9">
      <alignment horizontal="right" vertical="center"/>
    </xf>
    <xf numFmtId="49" fontId="42" fillId="0" borderId="9">
      <alignment vertical="center" wrapText="1"/>
    </xf>
    <xf numFmtId="0" fontId="43" fillId="0" borderId="0">
      <alignment horizontal="left" vertical="center"/>
    </xf>
    <xf numFmtId="180" fontId="42" fillId="0" borderId="9">
      <alignment horizontal="right" vertical="center"/>
    </xf>
    <xf numFmtId="49" fontId="44" fillId="26" borderId="10">
      <alignment horizontal="centerContinuous" vertical="center" wrapText="1"/>
    </xf>
    <xf numFmtId="49" fontId="44" fillId="27" borderId="10">
      <alignment horizontal="center" vertical="center" wrapText="1"/>
    </xf>
    <xf numFmtId="49" fontId="44" fillId="27" borderId="10">
      <alignment horizontal="center" vertical="center" wrapText="1"/>
    </xf>
    <xf numFmtId="49" fontId="44" fillId="27" borderId="11">
      <alignment horizontal="center" vertical="center" wrapText="1"/>
    </xf>
    <xf numFmtId="49" fontId="44" fillId="27" borderId="11">
      <alignment horizontal="center" vertical="center" wrapText="1"/>
    </xf>
    <xf numFmtId="49" fontId="45" fillId="0" borderId="0">
      <alignment horizontal="left" vertic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181" fontId="46" fillId="0" borderId="0">
      <protection locked="0"/>
    </xf>
    <xf numFmtId="181" fontId="46" fillId="0" borderId="0">
      <protection locked="0"/>
    </xf>
    <xf numFmtId="0" fontId="33" fillId="0" borderId="15" applyNumberFormat="0" applyFill="0" applyAlignment="0" applyProtection="0"/>
    <xf numFmtId="182" fontId="47" fillId="0" borderId="0"/>
    <xf numFmtId="0" fontId="34" fillId="3" borderId="0" applyNumberFormat="0" applyBorder="0" applyAlignment="0" applyProtection="0"/>
    <xf numFmtId="0" fontId="35" fillId="4" borderId="0" applyNumberFormat="0" applyBorder="0" applyAlignment="0" applyProtection="0"/>
    <xf numFmtId="167" fontId="21" fillId="0" borderId="0" applyFont="0" applyFill="0" applyBorder="0" applyAlignment="0" applyProtection="0"/>
    <xf numFmtId="183" fontId="39" fillId="0" borderId="0">
      <protection locked="0"/>
    </xf>
    <xf numFmtId="0" fontId="37" fillId="0" borderId="0"/>
    <xf numFmtId="0" fontId="13" fillId="0" borderId="0"/>
    <xf numFmtId="166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3" fontId="12" fillId="0" borderId="0" applyFont="0" applyFill="0" applyBorder="0" applyAlignment="0" applyProtection="0"/>
    <xf numFmtId="0" fontId="14" fillId="0" borderId="0"/>
    <xf numFmtId="0" fontId="12" fillId="0" borderId="0"/>
    <xf numFmtId="0" fontId="49" fillId="0" borderId="0"/>
    <xf numFmtId="9" fontId="14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4" fillId="0" borderId="0"/>
    <xf numFmtId="0" fontId="11" fillId="0" borderId="0"/>
    <xf numFmtId="0" fontId="10" fillId="0" borderId="0"/>
    <xf numFmtId="173" fontId="10" fillId="0" borderId="0" applyFont="0" applyFill="0" applyBorder="0" applyAlignment="0" applyProtection="0"/>
    <xf numFmtId="0" fontId="21" fillId="0" borderId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182" fontId="47" fillId="0" borderId="0"/>
    <xf numFmtId="186" fontId="36" fillId="0" borderId="0"/>
    <xf numFmtId="0" fontId="21" fillId="0" borderId="0"/>
    <xf numFmtId="186" fontId="36" fillId="0" borderId="0"/>
    <xf numFmtId="0" fontId="21" fillId="0" borderId="0"/>
    <xf numFmtId="186" fontId="36" fillId="0" borderId="0"/>
    <xf numFmtId="3" fontId="14" fillId="0" borderId="0" applyFill="0" applyBorder="0" applyAlignment="0" applyProtection="0"/>
    <xf numFmtId="189" fontId="14" fillId="0" borderId="0" applyFill="0" applyBorder="0" applyAlignment="0" applyProtection="0"/>
    <xf numFmtId="190" fontId="14" fillId="0" borderId="0" applyFill="0" applyBorder="0" applyAlignment="0" applyProtection="0"/>
    <xf numFmtId="2" fontId="14" fillId="0" borderId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4" fillId="0" borderId="0"/>
    <xf numFmtId="0" fontId="22" fillId="0" borderId="0"/>
    <xf numFmtId="0" fontId="47" fillId="0" borderId="0"/>
    <xf numFmtId="191" fontId="14" fillId="0" borderId="22">
      <alignment horizontal="right"/>
    </xf>
    <xf numFmtId="0" fontId="14" fillId="0" borderId="0"/>
    <xf numFmtId="0" fontId="14" fillId="0" borderId="23" applyNumberFormat="0" applyFill="0" applyAlignment="0" applyProtection="0"/>
    <xf numFmtId="0" fontId="57" fillId="0" borderId="0"/>
    <xf numFmtId="192" fontId="47" fillId="0" borderId="0" applyFill="0" applyBorder="0" applyAlignment="0" applyProtection="0"/>
    <xf numFmtId="9" fontId="14" fillId="0" borderId="0" applyFill="0" applyBorder="0" applyAlignment="0" applyProtection="0"/>
    <xf numFmtId="0" fontId="22" fillId="0" borderId="0"/>
    <xf numFmtId="0" fontId="14" fillId="0" borderId="0"/>
    <xf numFmtId="9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34" fillId="3" borderId="0" applyNumberFormat="0" applyBorder="0" applyAlignment="0" applyProtection="0"/>
    <xf numFmtId="0" fontId="17" fillId="16" borderId="4" applyNumberFormat="0" applyAlignment="0" applyProtection="0"/>
    <xf numFmtId="0" fontId="19" fillId="17" borderId="6" applyNumberFormat="0" applyAlignment="0" applyProtection="0"/>
    <xf numFmtId="0" fontId="28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23" fillId="22" borderId="0" applyNumberFormat="0" applyBorder="0" applyAlignment="0" applyProtection="0"/>
    <xf numFmtId="0" fontId="15" fillId="24" borderId="7" applyNumberFormat="0" applyFont="0" applyAlignment="0" applyProtection="0"/>
    <xf numFmtId="0" fontId="2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4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15" fillId="2" borderId="0" applyNumberFormat="0" applyBorder="0" applyAlignment="0" applyProtection="0"/>
    <xf numFmtId="0" fontId="64" fillId="28" borderId="0" applyNumberFormat="0" applyBorder="0" applyAlignment="0" applyProtection="0"/>
    <xf numFmtId="0" fontId="64" fillId="28" borderId="0" applyNumberFormat="0" applyBorder="0" applyAlignment="0" applyProtection="0"/>
    <xf numFmtId="0" fontId="64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15" fillId="3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15" fillId="4" borderId="0" applyNumberFormat="0" applyBorder="0" applyAlignment="0" applyProtection="0"/>
    <xf numFmtId="0" fontId="64" fillId="30" borderId="0" applyNumberFormat="0" applyBorder="0" applyAlignment="0" applyProtection="0"/>
    <xf numFmtId="0" fontId="64" fillId="30" borderId="0" applyNumberFormat="0" applyBorder="0" applyAlignment="0" applyProtection="0"/>
    <xf numFmtId="0" fontId="64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15" fillId="5" borderId="0" applyNumberFormat="0" applyBorder="0" applyAlignment="0" applyProtection="0"/>
    <xf numFmtId="0" fontId="64" fillId="31" borderId="0" applyNumberFormat="0" applyBorder="0" applyAlignment="0" applyProtection="0"/>
    <xf numFmtId="0" fontId="64" fillId="31" borderId="0" applyNumberFormat="0" applyBorder="0" applyAlignment="0" applyProtection="0"/>
    <xf numFmtId="0" fontId="64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15" fillId="6" borderId="0" applyNumberFormat="0" applyBorder="0" applyAlignment="0" applyProtection="0"/>
    <xf numFmtId="0" fontId="64" fillId="32" borderId="0" applyNumberFormat="0" applyBorder="0" applyAlignment="0" applyProtection="0"/>
    <xf numFmtId="0" fontId="64" fillId="32" borderId="0" applyNumberFormat="0" applyBorder="0" applyAlignment="0" applyProtection="0"/>
    <xf numFmtId="0" fontId="64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15" fillId="7" borderId="0" applyNumberFormat="0" applyBorder="0" applyAlignment="0" applyProtection="0"/>
    <xf numFmtId="0" fontId="64" fillId="33" borderId="0" applyNumberFormat="0" applyBorder="0" applyAlignment="0" applyProtection="0"/>
    <xf numFmtId="0" fontId="64" fillId="33" borderId="0" applyNumberFormat="0" applyBorder="0" applyAlignment="0" applyProtection="0"/>
    <xf numFmtId="0" fontId="64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15" fillId="8" borderId="0" applyNumberFormat="0" applyBorder="0" applyAlignment="0" applyProtection="0"/>
    <xf numFmtId="0" fontId="64" fillId="34" borderId="0" applyNumberFormat="0" applyBorder="0" applyAlignment="0" applyProtection="0"/>
    <xf numFmtId="0" fontId="64" fillId="34" borderId="0" applyNumberFormat="0" applyBorder="0" applyAlignment="0" applyProtection="0"/>
    <xf numFmtId="0" fontId="64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15" fillId="9" borderId="0" applyNumberFormat="0" applyBorder="0" applyAlignment="0" applyProtection="0"/>
    <xf numFmtId="0" fontId="64" fillId="35" borderId="0" applyNumberFormat="0" applyBorder="0" applyAlignment="0" applyProtection="0"/>
    <xf numFmtId="0" fontId="64" fillId="35" borderId="0" applyNumberFormat="0" applyBorder="0" applyAlignment="0" applyProtection="0"/>
    <xf numFmtId="0" fontId="64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15" fillId="10" borderId="0" applyNumberFormat="0" applyBorder="0" applyAlignment="0" applyProtection="0"/>
    <xf numFmtId="0" fontId="64" fillId="36" borderId="0" applyNumberFormat="0" applyBorder="0" applyAlignment="0" applyProtection="0"/>
    <xf numFmtId="0" fontId="64" fillId="36" borderId="0" applyNumberFormat="0" applyBorder="0" applyAlignment="0" applyProtection="0"/>
    <xf numFmtId="0" fontId="64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15" fillId="5" borderId="0" applyNumberFormat="0" applyBorder="0" applyAlignment="0" applyProtection="0"/>
    <xf numFmtId="0" fontId="64" fillId="37" borderId="0" applyNumberFormat="0" applyBorder="0" applyAlignment="0" applyProtection="0"/>
    <xf numFmtId="0" fontId="64" fillId="37" borderId="0" applyNumberFormat="0" applyBorder="0" applyAlignment="0" applyProtection="0"/>
    <xf numFmtId="0" fontId="64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15" fillId="8" borderId="0" applyNumberFormat="0" applyBorder="0" applyAlignment="0" applyProtection="0"/>
    <xf numFmtId="0" fontId="64" fillId="38" borderId="0" applyNumberFormat="0" applyBorder="0" applyAlignment="0" applyProtection="0"/>
    <xf numFmtId="0" fontId="64" fillId="38" borderId="0" applyNumberFormat="0" applyBorder="0" applyAlignment="0" applyProtection="0"/>
    <xf numFmtId="0" fontId="64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9" fillId="39" borderId="0" applyNumberFormat="0" applyBorder="0" applyAlignment="0" applyProtection="0"/>
    <xf numFmtId="0" fontId="15" fillId="11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5" fillId="40" borderId="0" applyNumberFormat="0" applyBorder="0" applyAlignment="0" applyProtection="0"/>
    <xf numFmtId="0" fontId="66" fillId="40" borderId="0" applyNumberFormat="0" applyBorder="0" applyAlignment="0" applyProtection="0"/>
    <xf numFmtId="0" fontId="16" fillId="12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1" borderId="0" applyNumberFormat="0" applyBorder="0" applyAlignment="0" applyProtection="0"/>
    <xf numFmtId="0" fontId="66" fillId="41" borderId="0" applyNumberFormat="0" applyBorder="0" applyAlignment="0" applyProtection="0"/>
    <xf numFmtId="0" fontId="16" fillId="9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2" borderId="0" applyNumberFormat="0" applyBorder="0" applyAlignment="0" applyProtection="0"/>
    <xf numFmtId="0" fontId="66" fillId="42" borderId="0" applyNumberFormat="0" applyBorder="0" applyAlignment="0" applyProtection="0"/>
    <xf numFmtId="0" fontId="16" fillId="10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3" borderId="0" applyNumberFormat="0" applyBorder="0" applyAlignment="0" applyProtection="0"/>
    <xf numFmtId="0" fontId="66" fillId="43" borderId="0" applyNumberFormat="0" applyBorder="0" applyAlignment="0" applyProtection="0"/>
    <xf numFmtId="0" fontId="16" fillId="1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4" borderId="0" applyNumberFormat="0" applyBorder="0" applyAlignment="0" applyProtection="0"/>
    <xf numFmtId="0" fontId="66" fillId="44" borderId="0" applyNumberFormat="0" applyBorder="0" applyAlignment="0" applyProtection="0"/>
    <xf numFmtId="0" fontId="16" fillId="1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5" borderId="0" applyNumberFormat="0" applyBorder="0" applyAlignment="0" applyProtection="0"/>
    <xf numFmtId="0" fontId="66" fillId="45" borderId="0" applyNumberFormat="0" applyBorder="0" applyAlignment="0" applyProtection="0"/>
    <xf numFmtId="0" fontId="16" fillId="15" borderId="0" applyNumberFormat="0" applyBorder="0" applyAlignment="0" applyProtection="0"/>
    <xf numFmtId="0" fontId="65" fillId="45" borderId="0" applyNumberFormat="0" applyBorder="0" applyAlignment="0" applyProtection="0"/>
    <xf numFmtId="0" fontId="65" fillId="45" borderId="0" applyNumberFormat="0" applyBorder="0" applyAlignment="0" applyProtection="0"/>
    <xf numFmtId="0" fontId="67" fillId="46" borderId="24" applyNumberFormat="0" applyAlignment="0" applyProtection="0"/>
    <xf numFmtId="0" fontId="68" fillId="46" borderId="24" applyNumberFormat="0" applyAlignment="0" applyProtection="0"/>
    <xf numFmtId="0" fontId="17" fillId="16" borderId="4" applyNumberFormat="0" applyAlignment="0" applyProtection="0"/>
    <xf numFmtId="0" fontId="67" fillId="46" borderId="24" applyNumberFormat="0" applyAlignment="0" applyProtection="0"/>
    <xf numFmtId="0" fontId="67" fillId="46" borderId="24" applyNumberFormat="0" applyAlignment="0" applyProtection="0"/>
    <xf numFmtId="0" fontId="69" fillId="0" borderId="25" applyNumberFormat="0" applyFill="0" applyAlignment="0" applyProtection="0"/>
    <xf numFmtId="0" fontId="70" fillId="0" borderId="25" applyNumberFormat="0" applyFill="0" applyAlignment="0" applyProtection="0"/>
    <xf numFmtId="0" fontId="18" fillId="0" borderId="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71" fillId="47" borderId="26" applyNumberFormat="0" applyAlignment="0" applyProtection="0"/>
    <xf numFmtId="0" fontId="72" fillId="47" borderId="26" applyNumberFormat="0" applyAlignment="0" applyProtection="0"/>
    <xf numFmtId="0" fontId="19" fillId="17" borderId="6" applyNumberFormat="0" applyAlignment="0" applyProtection="0"/>
    <xf numFmtId="0" fontId="71" fillId="47" borderId="26" applyNumberFormat="0" applyAlignment="0" applyProtection="0"/>
    <xf numFmtId="0" fontId="71" fillId="47" borderId="26" applyNumberFormat="0" applyAlignment="0" applyProtection="0"/>
    <xf numFmtId="0" fontId="65" fillId="48" borderId="0" applyNumberFormat="0" applyBorder="0" applyAlignment="0" applyProtection="0"/>
    <xf numFmtId="0" fontId="66" fillId="48" borderId="0" applyNumberFormat="0" applyBorder="0" applyAlignment="0" applyProtection="0"/>
    <xf numFmtId="0" fontId="16" fillId="18" borderId="0" applyNumberFormat="0" applyBorder="0" applyAlignment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65" fillId="49" borderId="0" applyNumberFormat="0" applyBorder="0" applyAlignment="0" applyProtection="0"/>
    <xf numFmtId="0" fontId="66" fillId="49" borderId="0" applyNumberFormat="0" applyBorder="0" applyAlignment="0" applyProtection="0"/>
    <xf numFmtId="0" fontId="16" fillId="19" borderId="0" applyNumberFormat="0" applyBorder="0" applyAlignment="0" applyProtection="0"/>
    <xf numFmtId="0" fontId="65" fillId="49" borderId="0" applyNumberFormat="0" applyBorder="0" applyAlignment="0" applyProtection="0"/>
    <xf numFmtId="0" fontId="65" fillId="49" borderId="0" applyNumberFormat="0" applyBorder="0" applyAlignment="0" applyProtection="0"/>
    <xf numFmtId="0" fontId="65" fillId="50" borderId="0" applyNumberFormat="0" applyBorder="0" applyAlignment="0" applyProtection="0"/>
    <xf numFmtId="0" fontId="66" fillId="50" borderId="0" applyNumberFormat="0" applyBorder="0" applyAlignment="0" applyProtection="0"/>
    <xf numFmtId="0" fontId="16" fillId="20" borderId="0" applyNumberFormat="0" applyBorder="0" applyAlignment="0" applyProtection="0"/>
    <xf numFmtId="0" fontId="65" fillId="50" borderId="0" applyNumberFormat="0" applyBorder="0" applyAlignment="0" applyProtection="0"/>
    <xf numFmtId="0" fontId="65" fillId="50" borderId="0" applyNumberFormat="0" applyBorder="0" applyAlignment="0" applyProtection="0"/>
    <xf numFmtId="0" fontId="65" fillId="51" borderId="0" applyNumberFormat="0" applyBorder="0" applyAlignment="0" applyProtection="0"/>
    <xf numFmtId="0" fontId="66" fillId="51" borderId="0" applyNumberFormat="0" applyBorder="0" applyAlignment="0" applyProtection="0"/>
    <xf numFmtId="0" fontId="16" fillId="13" borderId="0" applyNumberFormat="0" applyBorder="0" applyAlignment="0" applyProtection="0"/>
    <xf numFmtId="0" fontId="65" fillId="51" borderId="0" applyNumberFormat="0" applyBorder="0" applyAlignment="0" applyProtection="0"/>
    <xf numFmtId="0" fontId="65" fillId="51" borderId="0" applyNumberFormat="0" applyBorder="0" applyAlignment="0" applyProtection="0"/>
    <xf numFmtId="0" fontId="65" fillId="52" borderId="0" applyNumberFormat="0" applyBorder="0" applyAlignment="0" applyProtection="0"/>
    <xf numFmtId="0" fontId="66" fillId="52" borderId="0" applyNumberFormat="0" applyBorder="0" applyAlignment="0" applyProtection="0"/>
    <xf numFmtId="0" fontId="16" fillId="14" borderId="0" applyNumberFormat="0" applyBorder="0" applyAlignment="0" applyProtection="0"/>
    <xf numFmtId="0" fontId="65" fillId="52" borderId="0" applyNumberFormat="0" applyBorder="0" applyAlignment="0" applyProtection="0"/>
    <xf numFmtId="0" fontId="65" fillId="52" borderId="0" applyNumberFormat="0" applyBorder="0" applyAlignment="0" applyProtection="0"/>
    <xf numFmtId="0" fontId="65" fillId="53" borderId="0" applyNumberFormat="0" applyBorder="0" applyAlignment="0" applyProtection="0"/>
    <xf numFmtId="0" fontId="66" fillId="53" borderId="0" applyNumberFormat="0" applyBorder="0" applyAlignment="0" applyProtection="0"/>
    <xf numFmtId="0" fontId="16" fillId="21" borderId="0" applyNumberFormat="0" applyBorder="0" applyAlignment="0" applyProtection="0"/>
    <xf numFmtId="0" fontId="65" fillId="53" borderId="0" applyNumberFormat="0" applyBorder="0" applyAlignment="0" applyProtection="0"/>
    <xf numFmtId="0" fontId="65" fillId="53" borderId="0" applyNumberFormat="0" applyBorder="0" applyAlignment="0" applyProtection="0"/>
    <xf numFmtId="194" fontId="14" fillId="0" borderId="0" applyFont="0" applyFill="0" applyBorder="0" applyAlignment="0" applyProtection="0"/>
    <xf numFmtId="0" fontId="73" fillId="54" borderId="24" applyNumberFormat="0" applyAlignment="0" applyProtection="0"/>
    <xf numFmtId="0" fontId="74" fillId="54" borderId="24" applyNumberFormat="0" applyAlignment="0" applyProtection="0"/>
    <xf numFmtId="0" fontId="20" fillId="7" borderId="4" applyNumberFormat="0" applyAlignment="0" applyProtection="0"/>
    <xf numFmtId="0" fontId="73" fillId="54" borderId="24" applyNumberFormat="0" applyAlignment="0" applyProtection="0"/>
    <xf numFmtId="0" fontId="73" fillId="54" borderId="24" applyNumberFormat="0" applyAlignment="0" applyProtection="0"/>
    <xf numFmtId="164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95" fontId="49" fillId="0" borderId="0" applyBorder="0" applyProtection="0"/>
    <xf numFmtId="195" fontId="49" fillId="0" borderId="0" applyBorder="0" applyProtection="0"/>
    <xf numFmtId="166" fontId="14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2" fillId="0" borderId="0" applyFont="0" applyFill="0" applyBorder="0" applyAlignment="0" applyProtection="0"/>
    <xf numFmtId="196" fontId="49" fillId="0" borderId="0" applyBorder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75" fillId="55" borderId="0" applyNumberFormat="0" applyBorder="0" applyAlignment="0" applyProtection="0"/>
    <xf numFmtId="0" fontId="76" fillId="55" borderId="0" applyNumberFormat="0" applyBorder="0" applyAlignment="0" applyProtection="0"/>
    <xf numFmtId="0" fontId="23" fillId="22" borderId="0" applyNumberFormat="0" applyBorder="0" applyAlignment="0" applyProtection="0"/>
    <xf numFmtId="0" fontId="75" fillId="55" borderId="0" applyNumberFormat="0" applyBorder="0" applyAlignment="0" applyProtection="0"/>
    <xf numFmtId="0" fontId="75" fillId="55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9" fillId="0" borderId="0"/>
    <xf numFmtId="0" fontId="49" fillId="0" borderId="0"/>
    <xf numFmtId="0" fontId="22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22" fillId="0" borderId="0"/>
    <xf numFmtId="0" fontId="4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4" fillId="0" borderId="0"/>
    <xf numFmtId="0" fontId="49" fillId="0" borderId="0"/>
    <xf numFmtId="0" fontId="14" fillId="0" borderId="0"/>
    <xf numFmtId="0" fontId="22" fillId="0" borderId="0"/>
    <xf numFmtId="0" fontId="49" fillId="0" borderId="0"/>
    <xf numFmtId="0" fontId="14" fillId="0" borderId="0"/>
    <xf numFmtId="0" fontId="14" fillId="0" borderId="0"/>
    <xf numFmtId="0" fontId="22" fillId="0" borderId="0"/>
    <xf numFmtId="0" fontId="14" fillId="0" borderId="0"/>
    <xf numFmtId="0" fontId="2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/>
    <xf numFmtId="0" fontId="14" fillId="0" borderId="0"/>
    <xf numFmtId="0" fontId="14" fillId="0" borderId="0"/>
    <xf numFmtId="0" fontId="22" fillId="0" borderId="0"/>
    <xf numFmtId="0" fontId="1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49" fillId="0" borderId="0"/>
    <xf numFmtId="0" fontId="14" fillId="0" borderId="0"/>
    <xf numFmtId="0" fontId="9" fillId="0" borderId="0"/>
    <xf numFmtId="0" fontId="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64" fillId="0" borderId="0"/>
    <xf numFmtId="0" fontId="9" fillId="0" borderId="0"/>
    <xf numFmtId="0" fontId="9" fillId="0" borderId="0"/>
    <xf numFmtId="0" fontId="22" fillId="0" borderId="0"/>
    <xf numFmtId="0" fontId="14" fillId="0" borderId="0"/>
    <xf numFmtId="0" fontId="1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9" fillId="56" borderId="27" applyNumberFormat="0" applyFont="0" applyAlignment="0" applyProtection="0"/>
    <xf numFmtId="0" fontId="64" fillId="56" borderId="27" applyNumberFormat="0" applyFont="0" applyAlignment="0" applyProtection="0"/>
    <xf numFmtId="0" fontId="14" fillId="24" borderId="7" applyNumberFormat="0" applyFont="0" applyAlignment="0" applyProtection="0"/>
    <xf numFmtId="0" fontId="14" fillId="24" borderId="7" applyNumberFormat="0" applyFont="0" applyAlignment="0" applyProtection="0"/>
    <xf numFmtId="0" fontId="64" fillId="56" borderId="27" applyNumberFormat="0" applyFont="0" applyAlignment="0" applyProtection="0"/>
    <xf numFmtId="0" fontId="64" fillId="56" borderId="27" applyNumberFormat="0" applyFont="0" applyAlignment="0" applyProtection="0"/>
    <xf numFmtId="0" fontId="9" fillId="56" borderId="27" applyNumberFormat="0" applyFont="0" applyAlignment="0" applyProtection="0"/>
    <xf numFmtId="0" fontId="77" fillId="46" borderId="28" applyNumberFormat="0" applyAlignment="0" applyProtection="0"/>
    <xf numFmtId="0" fontId="78" fillId="46" borderId="28" applyNumberFormat="0" applyAlignment="0" applyProtection="0"/>
    <xf numFmtId="0" fontId="26" fillId="16" borderId="8" applyNumberFormat="0" applyAlignment="0" applyProtection="0"/>
    <xf numFmtId="0" fontId="77" fillId="46" borderId="28" applyNumberFormat="0" applyAlignment="0" applyProtection="0"/>
    <xf numFmtId="0" fontId="77" fillId="46" borderId="28" applyNumberFormat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79" fillId="0" borderId="0" applyNumberFormat="0" applyBorder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9" fillId="0" borderId="0"/>
    <xf numFmtId="0" fontId="49" fillId="0" borderId="0"/>
    <xf numFmtId="0" fontId="4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4" fillId="0" borderId="29" applyNumberFormat="0" applyFill="0" applyAlignment="0" applyProtection="0"/>
    <xf numFmtId="0" fontId="85" fillId="0" borderId="29" applyNumberFormat="0" applyFill="0" applyAlignment="0" applyProtection="0"/>
    <xf numFmtId="0" fontId="30" fillId="0" borderId="12" applyNumberFormat="0" applyFill="0" applyAlignment="0" applyProtection="0"/>
    <xf numFmtId="0" fontId="84" fillId="0" borderId="29" applyNumberFormat="0" applyFill="0" applyAlignment="0" applyProtection="0"/>
    <xf numFmtId="0" fontId="84" fillId="0" borderId="29" applyNumberFormat="0" applyFill="0" applyAlignment="0" applyProtection="0"/>
    <xf numFmtId="0" fontId="86" fillId="0" borderId="30" applyNumberFormat="0" applyFill="0" applyAlignment="0" applyProtection="0"/>
    <xf numFmtId="0" fontId="87" fillId="0" borderId="30" applyNumberFormat="0" applyFill="0" applyAlignment="0" applyProtection="0"/>
    <xf numFmtId="0" fontId="31" fillId="0" borderId="13" applyNumberFormat="0" applyFill="0" applyAlignment="0" applyProtection="0"/>
    <xf numFmtId="0" fontId="86" fillId="0" borderId="30" applyNumberFormat="0" applyFill="0" applyAlignment="0" applyProtection="0"/>
    <xf numFmtId="0" fontId="86" fillId="0" borderId="30" applyNumberFormat="0" applyFill="0" applyAlignment="0" applyProtection="0"/>
    <xf numFmtId="0" fontId="88" fillId="0" borderId="31" applyNumberFormat="0" applyFill="0" applyAlignment="0" applyProtection="0"/>
    <xf numFmtId="0" fontId="89" fillId="0" borderId="31" applyNumberFormat="0" applyFill="0" applyAlignment="0" applyProtection="0"/>
    <xf numFmtId="0" fontId="32" fillId="0" borderId="14" applyNumberFormat="0" applyFill="0" applyAlignment="0" applyProtection="0"/>
    <xf numFmtId="0" fontId="88" fillId="0" borderId="31" applyNumberFormat="0" applyFill="0" applyAlignment="0" applyProtection="0"/>
    <xf numFmtId="0" fontId="88" fillId="0" borderId="31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1" fillId="0" borderId="32" applyNumberFormat="0" applyFill="0" applyAlignment="0" applyProtection="0"/>
    <xf numFmtId="0" fontId="92" fillId="0" borderId="32" applyNumberFormat="0" applyFill="0" applyAlignment="0" applyProtection="0"/>
    <xf numFmtId="0" fontId="33" fillId="0" borderId="15" applyNumberFormat="0" applyFill="0" applyAlignment="0" applyProtection="0"/>
    <xf numFmtId="0" fontId="91" fillId="0" borderId="32" applyNumberFormat="0" applyFill="0" applyAlignment="0" applyProtection="0"/>
    <xf numFmtId="0" fontId="91" fillId="0" borderId="32" applyNumberFormat="0" applyFill="0" applyAlignment="0" applyProtection="0"/>
    <xf numFmtId="0" fontId="93" fillId="57" borderId="0" applyNumberFormat="0" applyBorder="0" applyAlignment="0" applyProtection="0"/>
    <xf numFmtId="0" fontId="94" fillId="57" borderId="0" applyNumberFormat="0" applyBorder="0" applyAlignment="0" applyProtection="0"/>
    <xf numFmtId="0" fontId="34" fillId="3" borderId="0" applyNumberFormat="0" applyBorder="0" applyAlignment="0" applyProtection="0"/>
    <xf numFmtId="0" fontId="93" fillId="57" borderId="0" applyNumberFormat="0" applyBorder="0" applyAlignment="0" applyProtection="0"/>
    <xf numFmtId="0" fontId="93" fillId="57" borderId="0" applyNumberFormat="0" applyBorder="0" applyAlignment="0" applyProtection="0"/>
    <xf numFmtId="0" fontId="95" fillId="58" borderId="0" applyNumberFormat="0" applyBorder="0" applyAlignment="0" applyProtection="0"/>
    <xf numFmtId="0" fontId="96" fillId="58" borderId="0" applyNumberFormat="0" applyBorder="0" applyAlignment="0" applyProtection="0"/>
    <xf numFmtId="0" fontId="35" fillId="4" borderId="0" applyNumberFormat="0" applyBorder="0" applyAlignment="0" applyProtection="0"/>
    <xf numFmtId="0" fontId="95" fillId="58" borderId="0" applyNumberFormat="0" applyBorder="0" applyAlignment="0" applyProtection="0"/>
    <xf numFmtId="0" fontId="95" fillId="58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197" fontId="9" fillId="0" borderId="0" applyFont="0" applyFill="0" applyBorder="0" applyAlignment="0" applyProtection="0"/>
    <xf numFmtId="0" fontId="49" fillId="0" borderId="0"/>
    <xf numFmtId="197" fontId="9" fillId="0" borderId="0" applyFon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194" fontId="14" fillId="0" borderId="0" applyFont="0" applyFill="0" applyBorder="0" applyAlignment="0" applyProtection="0"/>
    <xf numFmtId="0" fontId="15" fillId="0" borderId="0"/>
    <xf numFmtId="38" fontId="2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21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21" fillId="0" borderId="0"/>
    <xf numFmtId="0" fontId="2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/>
    <xf numFmtId="0" fontId="9" fillId="0" borderId="0"/>
    <xf numFmtId="0" fontId="9" fillId="0" borderId="0"/>
    <xf numFmtId="0" fontId="14" fillId="0" borderId="0"/>
    <xf numFmtId="0" fontId="49" fillId="0" borderId="0"/>
    <xf numFmtId="176" fontId="14" fillId="0" borderId="0" applyFont="0" applyFill="0" applyBorder="0" applyAlignment="0" applyProtection="0"/>
    <xf numFmtId="0" fontId="8" fillId="0" borderId="0"/>
    <xf numFmtId="0" fontId="7" fillId="0" borderId="0"/>
    <xf numFmtId="0" fontId="98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4" applyNumberFormat="0" applyAlignment="0" applyProtection="0"/>
    <xf numFmtId="0" fontId="18" fillId="0" borderId="5" applyNumberFormat="0" applyFill="0" applyAlignment="0" applyProtection="0"/>
    <xf numFmtId="0" fontId="19" fillId="17" borderId="6" applyNumberFormat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20" fillId="7" borderId="4" applyNumberFormat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23" fillId="22" borderId="0" applyNumberFormat="0" applyBorder="0" applyAlignment="0" applyProtection="0"/>
    <xf numFmtId="0" fontId="21" fillId="24" borderId="7" applyNumberFormat="0" applyFont="0" applyAlignment="0" applyProtection="0"/>
    <xf numFmtId="0" fontId="26" fillId="16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15" applyNumberFormat="0" applyFill="0" applyAlignment="0" applyProtection="0"/>
    <xf numFmtId="0" fontId="34" fillId="3" borderId="0" applyNumberFormat="0" applyBorder="0" applyAlignment="0" applyProtection="0"/>
    <xf numFmtId="0" fontId="35" fillId="4" borderId="0" applyNumberFormat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47" fillId="0" borderId="0" applyFont="0" applyFill="0" applyBorder="0" applyAlignment="0" applyProtection="0"/>
    <xf numFmtId="0" fontId="105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7" fillId="0" borderId="0" applyFont="0" applyFill="0" applyBorder="0" applyAlignment="0" applyProtection="0"/>
    <xf numFmtId="0" fontId="14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545">
    <xf numFmtId="0" fontId="0" fillId="0" borderId="0" xfId="0"/>
    <xf numFmtId="0" fontId="50" fillId="0" borderId="0" xfId="60" applyFont="1" applyFill="1" applyAlignment="1" applyProtection="1">
      <alignment horizontal="left"/>
    </xf>
    <xf numFmtId="0" fontId="50" fillId="0" borderId="0" xfId="104" applyFont="1"/>
    <xf numFmtId="171" fontId="50" fillId="0" borderId="0" xfId="36" applyNumberFormat="1" applyFont="1"/>
    <xf numFmtId="172" fontId="50" fillId="0" borderId="0" xfId="104" applyNumberFormat="1" applyFont="1"/>
    <xf numFmtId="0" fontId="50" fillId="0" borderId="0" xfId="63" applyFont="1" applyBorder="1" applyAlignment="1">
      <alignment horizontal="left"/>
    </xf>
    <xf numFmtId="0" fontId="50" fillId="0" borderId="0" xfId="63" applyFont="1" applyAlignment="1"/>
    <xf numFmtId="0" fontId="50" fillId="0" borderId="0" xfId="63" applyFont="1"/>
    <xf numFmtId="0" fontId="50" fillId="0" borderId="0" xfId="63" applyFont="1" applyBorder="1" applyAlignment="1">
      <alignment horizontal="center"/>
    </xf>
    <xf numFmtId="171" fontId="50" fillId="0" borderId="0" xfId="104" applyNumberFormat="1" applyFont="1"/>
    <xf numFmtId="168" fontId="51" fillId="0" borderId="0" xfId="101" applyNumberFormat="1" applyFont="1"/>
    <xf numFmtId="0" fontId="50" fillId="0" borderId="0" xfId="104" applyFont="1" applyAlignment="1">
      <alignment horizontal="center"/>
    </xf>
    <xf numFmtId="0" fontId="52" fillId="0" borderId="0" xfId="60" applyFont="1" applyFill="1" applyAlignment="1" applyProtection="1">
      <alignment horizontal="left"/>
    </xf>
    <xf numFmtId="0" fontId="52" fillId="0" borderId="0" xfId="104" applyFont="1"/>
    <xf numFmtId="171" fontId="50" fillId="0" borderId="0" xfId="101" applyNumberFormat="1" applyFont="1"/>
    <xf numFmtId="172" fontId="50" fillId="0" borderId="0" xfId="101" applyNumberFormat="1" applyFont="1" applyAlignment="1">
      <alignment horizontal="center"/>
    </xf>
    <xf numFmtId="174" fontId="50" fillId="0" borderId="0" xfId="104" applyNumberFormat="1" applyFont="1"/>
    <xf numFmtId="185" fontId="50" fillId="0" borderId="0" xfId="104" applyNumberFormat="1" applyFont="1"/>
    <xf numFmtId="0" fontId="52" fillId="0" borderId="0" xfId="60" applyFont="1" applyFill="1"/>
    <xf numFmtId="171" fontId="50" fillId="0" borderId="0" xfId="101" applyNumberFormat="1" applyFont="1" applyAlignment="1">
      <alignment horizontal="center"/>
    </xf>
    <xf numFmtId="0" fontId="50" fillId="0" borderId="0" xfId="60" applyFont="1" applyFill="1"/>
    <xf numFmtId="0" fontId="51" fillId="0" borderId="0" xfId="63" applyFont="1"/>
    <xf numFmtId="172" fontId="50" fillId="0" borderId="0" xfId="36" applyNumberFormat="1" applyFont="1"/>
    <xf numFmtId="0" fontId="50" fillId="0" borderId="0" xfId="60" applyFont="1" applyFill="1" applyBorder="1" applyAlignment="1" applyProtection="1">
      <alignment horizontal="left"/>
    </xf>
    <xf numFmtId="169" fontId="50" fillId="0" borderId="0" xfId="60" applyNumberFormat="1" applyFont="1" applyFill="1"/>
    <xf numFmtId="168" fontId="51" fillId="0" borderId="0" xfId="60" applyNumberFormat="1" applyFont="1" applyFill="1"/>
    <xf numFmtId="168" fontId="50" fillId="0" borderId="0" xfId="60" applyNumberFormat="1" applyFont="1" applyFill="1" applyBorder="1" applyAlignment="1" applyProtection="1"/>
    <xf numFmtId="168" fontId="50" fillId="0" borderId="0" xfId="60" applyNumberFormat="1" applyFont="1" applyFill="1"/>
    <xf numFmtId="169" fontId="50" fillId="0" borderId="0" xfId="60" applyNumberFormat="1" applyFont="1" applyFill="1" applyBorder="1"/>
    <xf numFmtId="169" fontId="51" fillId="0" borderId="0" xfId="0" applyNumberFormat="1" applyFont="1" applyFill="1" applyBorder="1" applyAlignment="1">
      <alignment horizontal="right"/>
    </xf>
    <xf numFmtId="0" fontId="50" fillId="0" borderId="0" xfId="64" applyFont="1" applyFill="1" applyAlignment="1"/>
    <xf numFmtId="0" fontId="50" fillId="0" borderId="0" xfId="65" applyFont="1" applyFill="1"/>
    <xf numFmtId="3" fontId="50" fillId="0" borderId="0" xfId="0" applyNumberFormat="1" applyFont="1"/>
    <xf numFmtId="168" fontId="50" fillId="0" borderId="0" xfId="64" applyNumberFormat="1" applyFont="1" applyFill="1" applyBorder="1" applyAlignment="1"/>
    <xf numFmtId="171" fontId="50" fillId="0" borderId="0" xfId="41" applyNumberFormat="1" applyFont="1" applyFill="1"/>
    <xf numFmtId="169" fontId="50" fillId="0" borderId="0" xfId="64" applyNumberFormat="1" applyFont="1" applyFill="1" applyBorder="1" applyAlignment="1"/>
    <xf numFmtId="169" fontId="51" fillId="0" borderId="0" xfId="0" applyNumberFormat="1" applyFont="1" applyBorder="1" applyAlignment="1">
      <alignment horizontal="right"/>
    </xf>
    <xf numFmtId="171" fontId="50" fillId="0" borderId="0" xfId="41" applyNumberFormat="1" applyFont="1"/>
    <xf numFmtId="0" fontId="54" fillId="0" borderId="0" xfId="63" applyFont="1"/>
    <xf numFmtId="0" fontId="50" fillId="0" borderId="0" xfId="60" applyFont="1" applyFill="1" applyAlignment="1"/>
    <xf numFmtId="0" fontId="50" fillId="0" borderId="0" xfId="60" applyFont="1" applyFill="1" applyAlignment="1">
      <alignment horizontal="centerContinuous"/>
    </xf>
    <xf numFmtId="0" fontId="50" fillId="0" borderId="0" xfId="63" applyFont="1" applyBorder="1" applyAlignment="1"/>
    <xf numFmtId="168" fontId="50" fillId="0" borderId="0" xfId="60" applyNumberFormat="1" applyFont="1" applyFill="1" applyAlignment="1" applyProtection="1"/>
    <xf numFmtId="168" fontId="50" fillId="0" borderId="0" xfId="60" applyNumberFormat="1" applyFont="1" applyFill="1" applyAlignment="1"/>
    <xf numFmtId="168" fontId="53" fillId="0" borderId="0" xfId="60" applyNumberFormat="1" applyFont="1" applyFill="1" applyAlignment="1"/>
    <xf numFmtId="168" fontId="51" fillId="0" borderId="0" xfId="60" applyNumberFormat="1" applyFont="1" applyFill="1" applyAlignment="1"/>
    <xf numFmtId="171" fontId="50" fillId="0" borderId="0" xfId="41" applyNumberFormat="1" applyFont="1" applyFill="1" applyBorder="1" applyAlignment="1">
      <alignment horizontal="right"/>
    </xf>
    <xf numFmtId="168" fontId="50" fillId="0" borderId="0" xfId="59" applyNumberFormat="1" applyFont="1" applyFill="1" applyAlignment="1" applyProtection="1"/>
    <xf numFmtId="168" fontId="50" fillId="0" borderId="0" xfId="59" applyNumberFormat="1" applyFont="1" applyFill="1" applyBorder="1" applyAlignment="1" applyProtection="1"/>
    <xf numFmtId="168" fontId="50" fillId="0" borderId="0" xfId="59" applyNumberFormat="1" applyFont="1" applyFill="1" applyAlignment="1"/>
    <xf numFmtId="3" fontId="50" fillId="0" borderId="0" xfId="64" applyNumberFormat="1" applyFont="1" applyFill="1" applyBorder="1" applyAlignment="1"/>
    <xf numFmtId="168" fontId="50" fillId="0" borderId="0" xfId="36" applyNumberFormat="1" applyFont="1" applyFill="1" applyBorder="1"/>
    <xf numFmtId="168" fontId="50" fillId="0" borderId="0" xfId="36" applyNumberFormat="1" applyFont="1" applyFill="1" applyBorder="1" applyAlignment="1">
      <alignment horizontal="right"/>
    </xf>
    <xf numFmtId="168" fontId="51" fillId="0" borderId="0" xfId="60" applyNumberFormat="1" applyFont="1" applyFill="1" applyAlignment="1">
      <alignment horizontal="right"/>
    </xf>
    <xf numFmtId="168" fontId="50" fillId="0" borderId="0" xfId="36" applyNumberFormat="1" applyFont="1"/>
    <xf numFmtId="168" fontId="51" fillId="0" borderId="0" xfId="60" applyNumberFormat="1" applyFont="1" applyFill="1" applyBorder="1"/>
    <xf numFmtId="168" fontId="50" fillId="0" borderId="0" xfId="60" applyNumberFormat="1" applyFont="1" applyFill="1" applyBorder="1"/>
    <xf numFmtId="0" fontId="51" fillId="0" borderId="0" xfId="63" applyFont="1" applyBorder="1" applyAlignment="1"/>
    <xf numFmtId="0" fontId="50" fillId="0" borderId="0" xfId="63" applyFont="1" applyBorder="1"/>
    <xf numFmtId="0" fontId="50" fillId="0" borderId="0" xfId="104" applyFont="1" applyAlignment="1"/>
    <xf numFmtId="0" fontId="50" fillId="0" borderId="0" xfId="60" applyFont="1" applyFill="1" applyAlignment="1" applyProtection="1">
      <alignment horizontal="right"/>
    </xf>
    <xf numFmtId="172" fontId="50" fillId="0" borderId="0" xfId="101" applyNumberFormat="1" applyFont="1"/>
    <xf numFmtId="168" fontId="50" fillId="0" borderId="0" xfId="101" applyNumberFormat="1" applyFont="1"/>
    <xf numFmtId="0" fontId="50" fillId="0" borderId="0" xfId="104" applyFont="1" applyAlignment="1">
      <alignment horizontal="left"/>
    </xf>
    <xf numFmtId="0" fontId="50" fillId="0" borderId="0" xfId="113" applyFont="1" applyFill="1" applyAlignment="1"/>
    <xf numFmtId="0" fontId="50" fillId="0" borderId="0" xfId="113" applyFont="1" applyFill="1"/>
    <xf numFmtId="0" fontId="50" fillId="0" borderId="0" xfId="113" applyFont="1" applyFill="1" applyBorder="1" applyAlignment="1">
      <alignment horizontal="left"/>
    </xf>
    <xf numFmtId="164" fontId="50" fillId="0" borderId="0" xfId="114" applyFont="1" applyFill="1" applyBorder="1" applyAlignment="1">
      <alignment horizontal="center"/>
    </xf>
    <xf numFmtId="0" fontId="50" fillId="0" borderId="0" xfId="113" applyFont="1" applyFill="1" applyBorder="1" applyAlignment="1"/>
    <xf numFmtId="0" fontId="50" fillId="0" borderId="0" xfId="113" applyFont="1" applyFill="1" applyBorder="1" applyAlignment="1">
      <alignment horizontal="center"/>
    </xf>
    <xf numFmtId="0" fontId="50" fillId="0" borderId="0" xfId="104" applyFont="1" applyFill="1"/>
    <xf numFmtId="168" fontId="51" fillId="0" borderId="0" xfId="115" applyNumberFormat="1" applyFont="1" applyFill="1"/>
    <xf numFmtId="168" fontId="51" fillId="0" borderId="0" xfId="114" applyNumberFormat="1" applyFont="1" applyFill="1" applyAlignment="1"/>
    <xf numFmtId="174" fontId="50" fillId="0" borderId="0" xfId="113" applyNumberFormat="1" applyFont="1" applyFill="1"/>
    <xf numFmtId="168" fontId="53" fillId="0" borderId="0" xfId="115" applyNumberFormat="1" applyFont="1" applyFill="1"/>
    <xf numFmtId="168" fontId="53" fillId="0" borderId="0" xfId="114" applyNumberFormat="1" applyFont="1" applyFill="1" applyAlignment="1"/>
    <xf numFmtId="174" fontId="52" fillId="0" borderId="0" xfId="113" applyNumberFormat="1" applyFont="1" applyFill="1"/>
    <xf numFmtId="0" fontId="50" fillId="0" borderId="0" xfId="104" applyFont="1" applyFill="1" applyAlignment="1">
      <alignment horizontal="right"/>
    </xf>
    <xf numFmtId="168" fontId="51" fillId="0" borderId="0" xfId="114" applyNumberFormat="1" applyFont="1" applyFill="1" applyBorder="1" applyAlignment="1"/>
    <xf numFmtId="0" fontId="50" fillId="0" borderId="0" xfId="104" applyFont="1" applyFill="1" applyBorder="1" applyAlignment="1">
      <alignment horizontal="left"/>
    </xf>
    <xf numFmtId="0" fontId="50" fillId="0" borderId="0" xfId="65" applyFont="1"/>
    <xf numFmtId="0" fontId="50" fillId="0" borderId="0" xfId="104" applyFont="1" applyBorder="1" applyAlignment="1">
      <alignment horizontal="center"/>
    </xf>
    <xf numFmtId="0" fontId="51" fillId="0" borderId="0" xfId="113" applyFont="1" applyFill="1"/>
    <xf numFmtId="0" fontId="50" fillId="0" borderId="0" xfId="63" applyFont="1" applyFill="1" applyAlignment="1"/>
    <xf numFmtId="0" fontId="50" fillId="0" borderId="0" xfId="104" applyFont="1" applyAlignment="1">
      <alignment vertical="center"/>
    </xf>
    <xf numFmtId="0" fontId="50" fillId="0" borderId="17" xfId="104" applyFont="1" applyBorder="1" applyAlignment="1">
      <alignment horizontal="center"/>
    </xf>
    <xf numFmtId="0" fontId="50" fillId="0" borderId="17" xfId="104" applyFont="1" applyBorder="1" applyAlignment="1">
      <alignment horizontal="center" wrapText="1"/>
    </xf>
    <xf numFmtId="169" fontId="51" fillId="0" borderId="0" xfId="104" applyNumberFormat="1" applyFont="1" applyBorder="1" applyAlignment="1">
      <alignment horizontal="right"/>
    </xf>
    <xf numFmtId="0" fontId="52" fillId="0" borderId="0" xfId="104" applyFont="1" applyBorder="1"/>
    <xf numFmtId="0" fontId="50" fillId="0" borderId="0" xfId="104" applyFont="1" applyBorder="1"/>
    <xf numFmtId="0" fontId="50" fillId="0" borderId="0" xfId="104" applyFont="1" applyBorder="1" applyAlignment="1">
      <alignment horizontal="center" wrapText="1"/>
    </xf>
    <xf numFmtId="0" fontId="51" fillId="0" borderId="0" xfId="104" applyFont="1"/>
    <xf numFmtId="2" fontId="51" fillId="0" borderId="0" xfId="104" applyNumberFormat="1" applyFont="1" applyAlignment="1">
      <alignment horizontal="right"/>
    </xf>
    <xf numFmtId="2" fontId="50" fillId="0" borderId="0" xfId="104" applyNumberFormat="1" applyFont="1"/>
    <xf numFmtId="169" fontId="51" fillId="0" borderId="0" xfId="104" applyNumberFormat="1" applyFont="1"/>
    <xf numFmtId="186" fontId="51" fillId="0" borderId="0" xfId="127" applyFont="1" applyBorder="1" applyAlignment="1" applyProtection="1">
      <alignment horizontal="left"/>
    </xf>
    <xf numFmtId="186" fontId="50" fillId="0" borderId="0" xfId="127" applyFont="1" applyBorder="1" applyAlignment="1"/>
    <xf numFmtId="186" fontId="50" fillId="0" borderId="0" xfId="127" applyFont="1"/>
    <xf numFmtId="0" fontId="52" fillId="0" borderId="0" xfId="104" applyFont="1" applyAlignment="1">
      <alignment horizontal="right" vertical="center"/>
    </xf>
    <xf numFmtId="186" fontId="50" fillId="0" borderId="0" xfId="127" applyFont="1" applyAlignment="1" applyProtection="1">
      <alignment horizontal="left"/>
    </xf>
    <xf numFmtId="186" fontId="50" fillId="0" borderId="17" xfId="127" applyFont="1" applyBorder="1" applyAlignment="1" applyProtection="1">
      <alignment wrapText="1"/>
    </xf>
    <xf numFmtId="186" fontId="50" fillId="0" borderId="0" xfId="127" applyFont="1" applyAlignment="1"/>
    <xf numFmtId="172" fontId="52" fillId="0" borderId="0" xfId="127" applyNumberFormat="1" applyFont="1"/>
    <xf numFmtId="169" fontId="52" fillId="0" borderId="0" xfId="127" applyNumberFormat="1" applyFont="1"/>
    <xf numFmtId="186" fontId="52" fillId="0" borderId="0" xfId="127" applyFont="1"/>
    <xf numFmtId="0" fontId="51" fillId="0" borderId="0" xfId="113" applyFont="1"/>
    <xf numFmtId="186" fontId="51" fillId="0" borderId="0" xfId="129" applyFont="1" applyBorder="1" applyAlignment="1" applyProtection="1">
      <alignment horizontal="left"/>
    </xf>
    <xf numFmtId="186" fontId="50" fillId="0" borderId="0" xfId="129" applyFont="1" applyBorder="1" applyAlignment="1"/>
    <xf numFmtId="168" fontId="50" fillId="0" borderId="0" xfId="129" applyNumberFormat="1" applyFont="1" applyBorder="1" applyAlignment="1"/>
    <xf numFmtId="186" fontId="50" fillId="0" borderId="0" xfId="129" applyFont="1"/>
    <xf numFmtId="186" fontId="50" fillId="0" borderId="0" xfId="129" applyFont="1" applyBorder="1"/>
    <xf numFmtId="186" fontId="50" fillId="0" borderId="0" xfId="129" applyFont="1" applyBorder="1" applyAlignment="1" applyProtection="1">
      <alignment horizontal="left"/>
    </xf>
    <xf numFmtId="168" fontId="50" fillId="0" borderId="0" xfId="128" applyNumberFormat="1" applyFont="1" applyBorder="1" applyAlignment="1">
      <alignment horizontal="center"/>
    </xf>
    <xf numFmtId="186" fontId="50" fillId="0" borderId="0" xfId="129" applyFont="1" applyBorder="1" applyAlignment="1" applyProtection="1">
      <alignment horizontal="center"/>
    </xf>
    <xf numFmtId="186" fontId="50" fillId="0" borderId="0" xfId="129" applyFont="1" applyBorder="1" applyAlignment="1">
      <alignment horizontal="center"/>
    </xf>
    <xf numFmtId="0" fontId="50" fillId="0" borderId="0" xfId="104" applyFont="1" applyBorder="1" applyAlignment="1">
      <alignment wrapText="1"/>
    </xf>
    <xf numFmtId="186" fontId="52" fillId="0" borderId="0" xfId="129" applyFont="1"/>
    <xf numFmtId="0" fontId="52" fillId="0" borderId="0" xfId="129" applyNumberFormat="1" applyFont="1"/>
    <xf numFmtId="168" fontId="50" fillId="0" borderId="0" xfId="129" applyNumberFormat="1" applyFont="1"/>
    <xf numFmtId="187" fontId="50" fillId="0" borderId="0" xfId="127" applyNumberFormat="1" applyFont="1" applyAlignment="1" applyProtection="1"/>
    <xf numFmtId="186" fontId="50" fillId="0" borderId="0" xfId="129" applyFont="1" applyAlignment="1" applyProtection="1">
      <alignment horizontal="left"/>
    </xf>
    <xf numFmtId="186" fontId="51" fillId="0" borderId="0" xfId="129" applyFont="1"/>
    <xf numFmtId="169" fontId="51" fillId="0" borderId="0" xfId="101" applyNumberFormat="1" applyFont="1" applyAlignment="1"/>
    <xf numFmtId="0" fontId="50" fillId="0" borderId="0" xfId="104" applyFont="1" applyBorder="1" applyAlignment="1">
      <alignment vertical="center"/>
    </xf>
    <xf numFmtId="0" fontId="50" fillId="0" borderId="17" xfId="104" applyFont="1" applyBorder="1"/>
    <xf numFmtId="0" fontId="50" fillId="0" borderId="0" xfId="104" applyFont="1" applyBorder="1" applyAlignment="1">
      <alignment horizontal="left"/>
    </xf>
    <xf numFmtId="186" fontId="51" fillId="0" borderId="0" xfId="131" applyFont="1" applyAlignment="1" applyProtection="1">
      <alignment horizontal="left"/>
    </xf>
    <xf numFmtId="186" fontId="50" fillId="0" borderId="0" xfId="131" applyFont="1" applyAlignment="1"/>
    <xf numFmtId="186" fontId="50" fillId="0" borderId="0" xfId="131" applyFont="1"/>
    <xf numFmtId="186" fontId="50" fillId="0" borderId="0" xfId="131" applyFont="1" applyBorder="1" applyAlignment="1" applyProtection="1">
      <alignment horizontal="center"/>
    </xf>
    <xf numFmtId="186" fontId="50" fillId="0" borderId="0" xfId="131" applyFont="1" applyAlignment="1" applyProtection="1">
      <alignment horizontal="left"/>
    </xf>
    <xf numFmtId="186" fontId="50" fillId="0" borderId="0" xfId="131" applyFont="1" applyAlignment="1" applyProtection="1">
      <alignment horizontal="center"/>
    </xf>
    <xf numFmtId="186" fontId="52" fillId="0" borderId="0" xfId="131" applyFont="1" applyFill="1"/>
    <xf numFmtId="186" fontId="52" fillId="0" borderId="0" xfId="131" applyFont="1"/>
    <xf numFmtId="0" fontId="50" fillId="0" borderId="0" xfId="130" applyFont="1" applyFill="1" applyAlignment="1" applyProtection="1">
      <alignment horizontal="left"/>
    </xf>
    <xf numFmtId="164" fontId="50" fillId="0" borderId="0" xfId="114" applyFont="1" applyFill="1" applyBorder="1" applyAlignment="1"/>
    <xf numFmtId="169" fontId="51" fillId="0" borderId="0" xfId="131" applyNumberFormat="1" applyFont="1" applyFill="1"/>
    <xf numFmtId="168" fontId="51" fillId="0" borderId="0" xfId="131" applyNumberFormat="1" applyFont="1" applyAlignment="1">
      <alignment horizontal="right"/>
    </xf>
    <xf numFmtId="168" fontId="51" fillId="0" borderId="0" xfId="131" applyNumberFormat="1" applyFont="1"/>
    <xf numFmtId="0" fontId="50" fillId="0" borderId="0" xfId="104" applyFont="1" applyBorder="1" applyAlignment="1">
      <alignment horizontal="center" vertical="center" wrapText="1"/>
    </xf>
    <xf numFmtId="168" fontId="50" fillId="0" borderId="0" xfId="104" applyNumberFormat="1" applyFont="1" applyAlignment="1">
      <alignment horizontal="right" vertical="center"/>
    </xf>
    <xf numFmtId="3" fontId="50" fillId="0" borderId="0" xfId="104" applyNumberFormat="1" applyFont="1" applyBorder="1" applyAlignment="1">
      <alignment horizontal="right" vertical="center"/>
    </xf>
    <xf numFmtId="169" fontId="51" fillId="0" borderId="0" xfId="104" applyNumberFormat="1" applyFont="1" applyBorder="1"/>
    <xf numFmtId="0" fontId="50" fillId="0" borderId="0" xfId="104" applyFont="1" applyAlignment="1">
      <alignment horizontal="left" vertical="center"/>
    </xf>
    <xf numFmtId="3" fontId="50" fillId="0" borderId="0" xfId="104" applyNumberFormat="1" applyFont="1" applyAlignment="1">
      <alignment horizontal="right" vertical="center"/>
    </xf>
    <xf numFmtId="168" fontId="50" fillId="0" borderId="0" xfId="104" applyNumberFormat="1" applyFont="1" applyBorder="1" applyAlignment="1">
      <alignment horizontal="right" vertical="center"/>
    </xf>
    <xf numFmtId="4" fontId="50" fillId="0" borderId="0" xfId="104" applyNumberFormat="1" applyFont="1" applyAlignment="1">
      <alignment horizontal="right" vertical="center"/>
    </xf>
    <xf numFmtId="0" fontId="52" fillId="0" borderId="0" xfId="104" applyFont="1" applyAlignment="1">
      <alignment horizontal="left" vertical="center"/>
    </xf>
    <xf numFmtId="168" fontId="52" fillId="0" borderId="0" xfId="104" applyNumberFormat="1" applyFont="1" applyAlignment="1">
      <alignment horizontal="right" vertical="center"/>
    </xf>
    <xf numFmtId="3" fontId="52" fillId="0" borderId="0" xfId="104" applyNumberFormat="1" applyFont="1" applyAlignment="1">
      <alignment horizontal="right" vertical="center"/>
    </xf>
    <xf numFmtId="169" fontId="53" fillId="0" borderId="0" xfId="104" applyNumberFormat="1" applyFont="1" applyBorder="1"/>
    <xf numFmtId="0" fontId="58" fillId="0" borderId="0" xfId="104" applyFont="1"/>
    <xf numFmtId="0" fontId="50" fillId="0" borderId="0" xfId="144" applyFont="1"/>
    <xf numFmtId="0" fontId="50" fillId="0" borderId="19" xfId="144" applyFont="1" applyBorder="1"/>
    <xf numFmtId="0" fontId="50" fillId="0" borderId="16" xfId="144" applyFont="1" applyBorder="1"/>
    <xf numFmtId="0" fontId="50" fillId="0" borderId="0" xfId="144" applyFont="1" applyFill="1"/>
    <xf numFmtId="0" fontId="50" fillId="0" borderId="0" xfId="144" applyFont="1" applyFill="1" applyBorder="1" applyAlignment="1">
      <alignment horizontal="center"/>
    </xf>
    <xf numFmtId="0" fontId="50" fillId="0" borderId="19" xfId="144" applyFont="1" applyFill="1" applyBorder="1"/>
    <xf numFmtId="0" fontId="50" fillId="0" borderId="16" xfId="144" applyFont="1" applyFill="1" applyBorder="1" applyAlignment="1">
      <alignment horizontal="center"/>
    </xf>
    <xf numFmtId="0" fontId="50" fillId="0" borderId="0" xfId="144" applyFont="1" applyAlignment="1">
      <alignment horizontal="center"/>
    </xf>
    <xf numFmtId="171" fontId="50" fillId="0" borderId="0" xfId="144" applyNumberFormat="1" applyFont="1"/>
    <xf numFmtId="3" fontId="50" fillId="0" borderId="0" xfId="144" applyNumberFormat="1" applyFont="1"/>
    <xf numFmtId="169" fontId="50" fillId="0" borderId="0" xfId="144" applyNumberFormat="1" applyFont="1"/>
    <xf numFmtId="0" fontId="52" fillId="0" borderId="0" xfId="144" applyFont="1"/>
    <xf numFmtId="171" fontId="52" fillId="0" borderId="0" xfId="144" applyNumberFormat="1" applyFont="1"/>
    <xf numFmtId="3" fontId="52" fillId="0" borderId="0" xfId="144" applyNumberFormat="1" applyFont="1"/>
    <xf numFmtId="169" fontId="52" fillId="0" borderId="0" xfId="144" applyNumberFormat="1" applyFont="1"/>
    <xf numFmtId="3" fontId="50" fillId="0" borderId="19" xfId="144" applyNumberFormat="1" applyFont="1" applyBorder="1"/>
    <xf numFmtId="0" fontId="51" fillId="0" borderId="19" xfId="144" applyFont="1" applyBorder="1"/>
    <xf numFmtId="169" fontId="51" fillId="0" borderId="19" xfId="144" applyNumberFormat="1" applyFont="1" applyBorder="1"/>
    <xf numFmtId="1" fontId="50" fillId="0" borderId="0" xfId="144" applyNumberFormat="1" applyFont="1"/>
    <xf numFmtId="3" fontId="50" fillId="0" borderId="0" xfId="144" applyNumberFormat="1" applyFont="1" applyAlignment="1">
      <alignment horizontal="right"/>
    </xf>
    <xf numFmtId="168" fontId="50" fillId="0" borderId="0" xfId="144" applyNumberFormat="1" applyFont="1"/>
    <xf numFmtId="0" fontId="50" fillId="0" borderId="16" xfId="144" quotePrefix="1" applyFont="1" applyFill="1" applyBorder="1" applyAlignment="1">
      <alignment horizontal="center"/>
    </xf>
    <xf numFmtId="0" fontId="50" fillId="0" borderId="19" xfId="144" applyFont="1" applyFill="1" applyBorder="1" applyAlignment="1">
      <alignment horizontal="center" wrapText="1"/>
    </xf>
    <xf numFmtId="0" fontId="50" fillId="0" borderId="19" xfId="144" applyFont="1" applyBorder="1" applyAlignment="1">
      <alignment horizontal="right"/>
    </xf>
    <xf numFmtId="0" fontId="50" fillId="0" borderId="21" xfId="144" applyFont="1" applyBorder="1"/>
    <xf numFmtId="0" fontId="50" fillId="0" borderId="21" xfId="144" applyFont="1" applyBorder="1" applyAlignment="1">
      <alignment horizontal="center"/>
    </xf>
    <xf numFmtId="0" fontId="50" fillId="0" borderId="0" xfId="144" applyFont="1" applyBorder="1" applyAlignment="1">
      <alignment horizontal="center"/>
    </xf>
    <xf numFmtId="169" fontId="51" fillId="0" borderId="0" xfId="144" applyNumberFormat="1" applyFont="1" applyAlignment="1">
      <alignment horizontal="right"/>
    </xf>
    <xf numFmtId="0" fontId="50" fillId="0" borderId="0" xfId="144" applyFont="1" applyBorder="1"/>
    <xf numFmtId="0" fontId="50" fillId="0" borderId="19" xfId="144" applyFont="1" applyBorder="1" applyAlignment="1">
      <alignment horizontal="center"/>
    </xf>
    <xf numFmtId="0" fontId="51" fillId="0" borderId="0" xfId="144" applyFont="1"/>
    <xf numFmtId="2" fontId="50" fillId="0" borderId="0" xfId="144" applyNumberFormat="1" applyFont="1"/>
    <xf numFmtId="193" fontId="50" fillId="0" borderId="0" xfId="146" applyNumberFormat="1" applyFont="1"/>
    <xf numFmtId="0" fontId="50" fillId="0" borderId="18" xfId="144" applyFont="1" applyBorder="1"/>
    <xf numFmtId="0" fontId="50" fillId="0" borderId="18" xfId="144" applyFont="1" applyBorder="1" applyAlignment="1">
      <alignment horizontal="center"/>
    </xf>
    <xf numFmtId="0" fontId="50" fillId="0" borderId="0" xfId="144" applyFont="1" applyAlignment="1">
      <alignment vertical="top" wrapText="1"/>
    </xf>
    <xf numFmtId="0" fontId="50" fillId="0" borderId="19" xfId="144" quotePrefix="1" applyFont="1" applyBorder="1" applyAlignment="1">
      <alignment horizontal="center"/>
    </xf>
    <xf numFmtId="0" fontId="50" fillId="0" borderId="19" xfId="144" applyFont="1" applyBorder="1" applyAlignment="1">
      <alignment horizontal="center" wrapText="1"/>
    </xf>
    <xf numFmtId="0" fontId="50" fillId="0" borderId="0" xfId="147" applyFont="1" applyBorder="1" applyAlignment="1"/>
    <xf numFmtId="0" fontId="50" fillId="0" borderId="0" xfId="147" applyFont="1" applyBorder="1"/>
    <xf numFmtId="0" fontId="50" fillId="0" borderId="16" xfId="148" applyFont="1" applyBorder="1" applyAlignment="1"/>
    <xf numFmtId="0" fontId="50" fillId="0" borderId="0" xfId="148" applyFont="1" applyBorder="1"/>
    <xf numFmtId="0" fontId="50" fillId="0" borderId="17" xfId="148" applyFont="1" applyBorder="1" applyAlignment="1"/>
    <xf numFmtId="0" fontId="50" fillId="0" borderId="16" xfId="148" applyFont="1" applyBorder="1" applyAlignment="1">
      <alignment horizontal="center"/>
    </xf>
    <xf numFmtId="3" fontId="50" fillId="0" borderId="0" xfId="148" applyNumberFormat="1" applyFont="1" applyFill="1" applyBorder="1" applyAlignment="1">
      <alignment horizontal="center"/>
    </xf>
    <xf numFmtId="49" fontId="51" fillId="0" borderId="0" xfId="150" applyNumberFormat="1" applyFont="1" applyBorder="1"/>
    <xf numFmtId="0" fontId="50" fillId="0" borderId="17" xfId="148" applyFont="1" applyBorder="1" applyAlignment="1">
      <alignment horizontal="center"/>
    </xf>
    <xf numFmtId="49" fontId="51" fillId="0" borderId="0" xfId="150" applyNumberFormat="1" applyFont="1" applyBorder="1" applyAlignment="1">
      <alignment horizontal="center"/>
    </xf>
    <xf numFmtId="0" fontId="50" fillId="0" borderId="17" xfId="148" applyFont="1" applyBorder="1"/>
    <xf numFmtId="3" fontId="50" fillId="0" borderId="17" xfId="148" applyNumberFormat="1" applyFont="1" applyBorder="1" applyAlignment="1">
      <alignment horizontal="center"/>
    </xf>
    <xf numFmtId="168" fontId="50" fillId="0" borderId="0" xfId="148" applyNumberFormat="1" applyFont="1" applyBorder="1" applyAlignment="1">
      <alignment horizontal="center"/>
    </xf>
    <xf numFmtId="0" fontId="50" fillId="0" borderId="16" xfId="148" applyFont="1" applyBorder="1"/>
    <xf numFmtId="0" fontId="58" fillId="0" borderId="0" xfId="104" applyFont="1" applyBorder="1"/>
    <xf numFmtId="0" fontId="63" fillId="0" borderId="0" xfId="55" applyFont="1"/>
    <xf numFmtId="0" fontId="58" fillId="0" borderId="0" xfId="104" applyFont="1" applyBorder="1" applyAlignment="1"/>
    <xf numFmtId="0" fontId="58" fillId="0" borderId="0" xfId="104" quotePrefix="1" applyFont="1" applyBorder="1" applyAlignment="1">
      <alignment horizontal="left" vertical="center"/>
    </xf>
    <xf numFmtId="182" fontId="58" fillId="0" borderId="0" xfId="104" applyNumberFormat="1" applyFont="1" applyBorder="1" applyAlignment="1">
      <alignment vertical="center"/>
    </xf>
    <xf numFmtId="182" fontId="58" fillId="0" borderId="0" xfId="104" applyNumberFormat="1" applyFont="1" applyBorder="1"/>
    <xf numFmtId="182" fontId="59" fillId="0" borderId="0" xfId="94" applyFont="1" applyFill="1" applyBorder="1"/>
    <xf numFmtId="169" fontId="59" fillId="0" borderId="0" xfId="94" applyNumberFormat="1" applyFont="1" applyFill="1" applyBorder="1"/>
    <xf numFmtId="182" fontId="61" fillId="0" borderId="0" xfId="94" applyFont="1" applyFill="1" applyBorder="1"/>
    <xf numFmtId="169" fontId="61" fillId="0" borderId="0" xfId="94" applyNumberFormat="1" applyFont="1" applyFill="1" applyBorder="1"/>
    <xf numFmtId="182" fontId="58" fillId="0" borderId="0" xfId="94" applyFont="1"/>
    <xf numFmtId="182" fontId="58" fillId="0" borderId="0" xfId="94" applyFont="1" applyBorder="1"/>
    <xf numFmtId="0" fontId="52" fillId="0" borderId="0" xfId="104" applyFont="1" applyAlignment="1">
      <alignment horizontal="center" vertical="center" wrapText="1"/>
    </xf>
    <xf numFmtId="3" fontId="50" fillId="0" borderId="0" xfId="36" applyNumberFormat="1" applyFont="1" applyFill="1" applyBorder="1" applyAlignment="1">
      <alignment horizontal="right" wrapText="1"/>
    </xf>
    <xf numFmtId="168" fontId="51" fillId="0" borderId="0" xfId="113" applyNumberFormat="1" applyFont="1" applyFill="1"/>
    <xf numFmtId="0" fontId="58" fillId="0" borderId="0" xfId="480" applyFont="1"/>
    <xf numFmtId="0" fontId="58" fillId="0" borderId="0" xfId="480" applyFont="1" applyAlignment="1">
      <alignment horizontal="left"/>
    </xf>
    <xf numFmtId="0" fontId="58" fillId="0" borderId="0" xfId="480" quotePrefix="1" applyFont="1" applyAlignment="1">
      <alignment horizontal="left"/>
    </xf>
    <xf numFmtId="0" fontId="60" fillId="0" borderId="0" xfId="480" applyFont="1" applyAlignment="1">
      <alignment horizontal="left"/>
    </xf>
    <xf numFmtId="0" fontId="60" fillId="0" borderId="0" xfId="480" applyFont="1"/>
    <xf numFmtId="182" fontId="58" fillId="0" borderId="0" xfId="480" applyNumberFormat="1" applyFont="1" applyFill="1"/>
    <xf numFmtId="169" fontId="59" fillId="0" borderId="0" xfId="480" applyNumberFormat="1" applyFont="1" applyFill="1"/>
    <xf numFmtId="182" fontId="60" fillId="0" borderId="0" xfId="480" applyNumberFormat="1" applyFont="1" applyFill="1"/>
    <xf numFmtId="169" fontId="61" fillId="0" borderId="0" xfId="480" applyNumberFormat="1" applyFont="1" applyFill="1"/>
    <xf numFmtId="0" fontId="59" fillId="0" borderId="0" xfId="480" applyFont="1" applyFill="1" applyBorder="1"/>
    <xf numFmtId="0" fontId="61" fillId="0" borderId="0" xfId="480" applyFont="1" applyFill="1" applyBorder="1"/>
    <xf numFmtId="0" fontId="7" fillId="0" borderId="0" xfId="745"/>
    <xf numFmtId="168" fontId="50" fillId="0" borderId="0" xfId="104" applyNumberFormat="1" applyFont="1"/>
    <xf numFmtId="0" fontId="98" fillId="0" borderId="0" xfId="746"/>
    <xf numFmtId="193" fontId="51" fillId="0" borderId="0" xfId="793" applyNumberFormat="1" applyFont="1" applyAlignment="1">
      <alignment horizontal="right"/>
    </xf>
    <xf numFmtId="169" fontId="51" fillId="0" borderId="0" xfId="793" applyNumberFormat="1" applyFont="1"/>
    <xf numFmtId="169" fontId="53" fillId="0" borderId="0" xfId="793" applyNumberFormat="1" applyFont="1"/>
    <xf numFmtId="169" fontId="51" fillId="0" borderId="0" xfId="793" applyNumberFormat="1" applyFont="1" applyAlignment="1">
      <alignment horizontal="right"/>
    </xf>
    <xf numFmtId="0" fontId="50" fillId="0" borderId="0" xfId="144" applyFont="1" applyFill="1" applyAlignment="1">
      <alignment horizontal="center"/>
    </xf>
    <xf numFmtId="169" fontId="50" fillId="0" borderId="0" xfId="144" applyNumberFormat="1" applyFont="1" applyFill="1"/>
    <xf numFmtId="169" fontId="50" fillId="0" borderId="0" xfId="144" applyNumberFormat="1" applyFont="1" applyFill="1" applyAlignment="1">
      <alignment horizontal="right"/>
    </xf>
    <xf numFmtId="168" fontId="50" fillId="0" borderId="0" xfId="144" applyNumberFormat="1" applyFont="1" applyFill="1"/>
    <xf numFmtId="0" fontId="52" fillId="0" borderId="0" xfId="144" applyFont="1" applyFill="1"/>
    <xf numFmtId="168" fontId="52" fillId="0" borderId="0" xfId="144" applyNumberFormat="1" applyFont="1" applyFill="1"/>
    <xf numFmtId="169" fontId="52" fillId="0" borderId="0" xfId="144" applyNumberFormat="1" applyFont="1" applyFill="1"/>
    <xf numFmtId="169" fontId="51" fillId="0" borderId="0" xfId="793" quotePrefix="1" applyNumberFormat="1" applyFont="1" applyAlignment="1">
      <alignment horizontal="right"/>
    </xf>
    <xf numFmtId="169" fontId="53" fillId="0" borderId="0" xfId="793" applyNumberFormat="1" applyFont="1" applyAlignment="1">
      <alignment horizontal="right"/>
    </xf>
    <xf numFmtId="3" fontId="99" fillId="0" borderId="0" xfId="144" applyNumberFormat="1" applyFont="1"/>
    <xf numFmtId="3" fontId="100" fillId="0" borderId="0" xfId="144" applyNumberFormat="1" applyFont="1"/>
    <xf numFmtId="168" fontId="100" fillId="0" borderId="0" xfId="144" applyNumberFormat="1" applyFont="1"/>
    <xf numFmtId="169" fontId="52" fillId="0" borderId="0" xfId="793" applyNumberFormat="1" applyFont="1"/>
    <xf numFmtId="169" fontId="100" fillId="0" borderId="0" xfId="144" applyNumberFormat="1" applyFont="1"/>
    <xf numFmtId="0" fontId="50" fillId="0" borderId="0" xfId="147" applyFont="1" applyFill="1" applyBorder="1"/>
    <xf numFmtId="0" fontId="50" fillId="0" borderId="0" xfId="148" applyFont="1" applyFill="1" applyBorder="1"/>
    <xf numFmtId="169" fontId="51" fillId="0" borderId="0" xfId="149" applyNumberFormat="1" applyFont="1" applyFill="1" applyBorder="1" applyAlignment="1">
      <alignment horizontal="center"/>
    </xf>
    <xf numFmtId="0" fontId="99" fillId="0" borderId="0" xfId="148" applyFont="1" applyFill="1" applyBorder="1" applyAlignment="1">
      <alignment horizontal="right"/>
    </xf>
    <xf numFmtId="169" fontId="51" fillId="0" borderId="0" xfId="36" quotePrefix="1" applyNumberFormat="1" applyFont="1" applyFill="1" applyAlignment="1">
      <alignment horizontal="right"/>
    </xf>
    <xf numFmtId="171" fontId="50" fillId="0" borderId="0" xfId="104" applyNumberFormat="1" applyFont="1" applyAlignment="1">
      <alignment horizontal="center"/>
    </xf>
    <xf numFmtId="171" fontId="50" fillId="0" borderId="0" xfId="36" applyNumberFormat="1" applyFont="1" applyFill="1"/>
    <xf numFmtId="171" fontId="50" fillId="0" borderId="0" xfId="113" applyNumberFormat="1" applyFont="1" applyFill="1"/>
    <xf numFmtId="174" fontId="50" fillId="0" borderId="0" xfId="36" applyNumberFormat="1" applyFont="1" applyFill="1"/>
    <xf numFmtId="3" fontId="50" fillId="0" borderId="0" xfId="36" quotePrefix="1" applyNumberFormat="1" applyFont="1" applyFill="1" applyAlignment="1">
      <alignment horizontal="right"/>
    </xf>
    <xf numFmtId="0" fontId="6" fillId="0" borderId="0" xfId="794"/>
    <xf numFmtId="0" fontId="50" fillId="0" borderId="0" xfId="62" applyFont="1" applyFill="1" applyBorder="1" applyAlignment="1">
      <alignment horizontal="left" vertical="center"/>
    </xf>
    <xf numFmtId="0" fontId="6" fillId="0" borderId="0" xfId="794" applyFill="1"/>
    <xf numFmtId="0" fontId="50" fillId="0" borderId="0" xfId="106" applyFont="1" applyFill="1" applyBorder="1" applyAlignment="1">
      <alignment wrapText="1"/>
    </xf>
    <xf numFmtId="0" fontId="50" fillId="0" borderId="0" xfId="105" applyFont="1" applyFill="1"/>
    <xf numFmtId="0" fontId="52" fillId="0" borderId="0" xfId="62" applyFont="1" applyFill="1" applyBorder="1"/>
    <xf numFmtId="0" fontId="50" fillId="0" borderId="0" xfId="62" applyFont="1" applyFill="1" applyBorder="1" applyAlignment="1">
      <alignment horizontal="left"/>
    </xf>
    <xf numFmtId="0" fontId="50" fillId="0" borderId="0" xfId="105" applyFont="1" applyFill="1" applyBorder="1"/>
    <xf numFmtId="0" fontId="51" fillId="0" borderId="0" xfId="62" applyFont="1" applyFill="1" applyBorder="1" applyAlignment="1">
      <alignment horizontal="left"/>
    </xf>
    <xf numFmtId="0" fontId="50" fillId="0" borderId="17" xfId="61" applyFont="1" applyFill="1" applyBorder="1" applyAlignment="1">
      <alignment horizontal="center" wrapText="1"/>
    </xf>
    <xf numFmtId="0" fontId="50" fillId="0" borderId="17" xfId="62" applyFont="1" applyFill="1" applyBorder="1" applyAlignment="1">
      <alignment horizontal="center" wrapText="1"/>
    </xf>
    <xf numFmtId="3" fontId="101" fillId="0" borderId="0" xfId="794" applyNumberFormat="1" applyFont="1" applyBorder="1"/>
    <xf numFmtId="0" fontId="101" fillId="0" borderId="0" xfId="794" applyFont="1" applyBorder="1"/>
    <xf numFmtId="3" fontId="102" fillId="0" borderId="0" xfId="794" applyNumberFormat="1" applyFont="1" applyBorder="1"/>
    <xf numFmtId="168" fontId="103" fillId="0" borderId="0" xfId="794" applyNumberFormat="1" applyFont="1" applyBorder="1"/>
    <xf numFmtId="169" fontId="103" fillId="0" borderId="0" xfId="794" applyNumberFormat="1" applyFont="1" applyBorder="1"/>
    <xf numFmtId="1" fontId="103" fillId="0" borderId="0" xfId="794" applyNumberFormat="1" applyFont="1" applyBorder="1"/>
    <xf numFmtId="168" fontId="104" fillId="0" borderId="0" xfId="794" applyNumberFormat="1" applyFont="1" applyBorder="1"/>
    <xf numFmtId="169" fontId="104" fillId="0" borderId="0" xfId="794" applyNumberFormat="1" applyFont="1" applyBorder="1"/>
    <xf numFmtId="3" fontId="103" fillId="0" borderId="0" xfId="794" applyNumberFormat="1" applyFont="1" applyBorder="1"/>
    <xf numFmtId="0" fontId="60" fillId="0" borderId="0" xfId="480" applyFont="1" applyAlignment="1">
      <alignment vertical="center" wrapText="1"/>
    </xf>
    <xf numFmtId="0" fontId="58" fillId="0" borderId="0" xfId="480" applyFont="1" applyBorder="1" applyAlignment="1">
      <alignment vertical="center" wrapText="1"/>
    </xf>
    <xf numFmtId="168" fontId="50" fillId="0" borderId="0" xfId="65" applyNumberFormat="1" applyFont="1" applyFill="1" applyAlignment="1">
      <alignment vertical="center"/>
    </xf>
    <xf numFmtId="168" fontId="50" fillId="0" borderId="0" xfId="109" applyNumberFormat="1" applyFont="1" applyFill="1" applyBorder="1" applyAlignment="1"/>
    <xf numFmtId="174" fontId="50" fillId="0" borderId="0" xfId="65" applyNumberFormat="1" applyFont="1" applyFill="1"/>
    <xf numFmtId="171" fontId="52" fillId="0" borderId="0" xfId="36" applyNumberFormat="1" applyFont="1" applyFill="1"/>
    <xf numFmtId="168" fontId="52" fillId="0" borderId="0" xfId="109" applyNumberFormat="1" applyFont="1" applyFill="1" applyBorder="1" applyAlignment="1"/>
    <xf numFmtId="174" fontId="52" fillId="0" borderId="0" xfId="65" applyNumberFormat="1" applyFont="1" applyFill="1"/>
    <xf numFmtId="168" fontId="50" fillId="0" borderId="0" xfId="65" applyNumberFormat="1" applyFont="1" applyFill="1" applyAlignment="1">
      <alignment horizontal="right" vertical="center"/>
    </xf>
    <xf numFmtId="168" fontId="50" fillId="0" borderId="0" xfId="109" applyNumberFormat="1" applyFont="1" applyFill="1" applyBorder="1" applyAlignment="1">
      <alignment horizontal="center"/>
    </xf>
    <xf numFmtId="169" fontId="51" fillId="0" borderId="0" xfId="113" applyNumberFormat="1" applyFont="1" applyFill="1"/>
    <xf numFmtId="0" fontId="50" fillId="0" borderId="0" xfId="148" applyFont="1" applyBorder="1"/>
    <xf numFmtId="0" fontId="50" fillId="0" borderId="17" xfId="148" applyFont="1" applyBorder="1" applyAlignment="1">
      <alignment horizontal="right"/>
    </xf>
    <xf numFmtId="0" fontId="50" fillId="0" borderId="0" xfId="148" applyFont="1" applyBorder="1" applyAlignment="1"/>
    <xf numFmtId="3" fontId="50" fillId="0" borderId="0" xfId="148" applyNumberFormat="1" applyFont="1" applyBorder="1" applyAlignment="1">
      <alignment horizontal="center"/>
    </xf>
    <xf numFmtId="169" fontId="51" fillId="0" borderId="0" xfId="149" applyNumberFormat="1" applyFont="1" applyBorder="1" applyAlignment="1">
      <alignment horizontal="center"/>
    </xf>
    <xf numFmtId="0" fontId="105" fillId="0" borderId="0" xfId="799"/>
    <xf numFmtId="3" fontId="105" fillId="0" borderId="0" xfId="799" applyNumberFormat="1"/>
    <xf numFmtId="0" fontId="56" fillId="0" borderId="0" xfId="0" applyFont="1"/>
    <xf numFmtId="0" fontId="106" fillId="0" borderId="0" xfId="0" applyFont="1"/>
    <xf numFmtId="171" fontId="50" fillId="0" borderId="0" xfId="144" applyNumberFormat="1" applyFont="1" applyFill="1"/>
    <xf numFmtId="184" fontId="51" fillId="0" borderId="0" xfId="144" applyNumberFormat="1" applyFont="1" applyFill="1"/>
    <xf numFmtId="0" fontId="51" fillId="0" borderId="0" xfId="144" applyFont="1" applyFill="1" applyAlignment="1">
      <alignment horizontal="right"/>
    </xf>
    <xf numFmtId="171" fontId="52" fillId="0" borderId="0" xfId="144" applyNumberFormat="1" applyFont="1" applyFill="1"/>
    <xf numFmtId="184" fontId="53" fillId="0" borderId="0" xfId="144" applyNumberFormat="1" applyFont="1" applyFill="1"/>
    <xf numFmtId="169" fontId="53" fillId="0" borderId="0" xfId="144" applyNumberFormat="1" applyFont="1" applyFill="1"/>
    <xf numFmtId="169" fontId="53" fillId="0" borderId="0" xfId="144" applyNumberFormat="1" applyFont="1"/>
    <xf numFmtId="168" fontId="51" fillId="0" borderId="0" xfId="144" applyNumberFormat="1" applyFont="1"/>
    <xf numFmtId="168" fontId="51" fillId="0" borderId="0" xfId="144" applyNumberFormat="1" applyFont="1" applyBorder="1" applyAlignment="1">
      <alignment horizontal="right"/>
    </xf>
    <xf numFmtId="0" fontId="59" fillId="0" borderId="0" xfId="480" applyFont="1"/>
    <xf numFmtId="3" fontId="51" fillId="0" borderId="0" xfId="104" applyNumberFormat="1" applyFont="1" applyAlignment="1">
      <alignment horizontal="right"/>
    </xf>
    <xf numFmtId="2" fontId="51" fillId="0" borderId="0" xfId="104" applyNumberFormat="1" applyFont="1"/>
    <xf numFmtId="186" fontId="51" fillId="0" borderId="0" xfId="127" applyFont="1" applyAlignment="1" applyProtection="1">
      <alignment horizontal="left"/>
    </xf>
    <xf numFmtId="0" fontId="3" fillId="0" borderId="0" xfId="792" applyFont="1"/>
    <xf numFmtId="0" fontId="50" fillId="0" borderId="0" xfId="480" applyFont="1"/>
    <xf numFmtId="0" fontId="50" fillId="0" borderId="0" xfId="746" applyFont="1"/>
    <xf numFmtId="0" fontId="50" fillId="0" borderId="0" xfId="480" applyFont="1" applyAlignment="1">
      <alignment horizontal="right"/>
    </xf>
    <xf numFmtId="0" fontId="50" fillId="0" borderId="17" xfId="480" applyFont="1" applyBorder="1" applyAlignment="1">
      <alignment horizontal="center" wrapText="1"/>
    </xf>
    <xf numFmtId="168" fontId="50" fillId="0" borderId="0" xfId="480" applyNumberFormat="1" applyFont="1" applyBorder="1" applyAlignment="1">
      <alignment horizontal="right" vertical="center"/>
    </xf>
    <xf numFmtId="169" fontId="51" fillId="0" borderId="16" xfId="480" applyNumberFormat="1" applyFont="1" applyBorder="1" applyAlignment="1">
      <alignment horizontal="right" vertical="center"/>
    </xf>
    <xf numFmtId="0" fontId="51" fillId="0" borderId="0" xfId="480" applyFont="1"/>
    <xf numFmtId="0" fontId="101" fillId="0" borderId="0" xfId="744" applyFont="1"/>
    <xf numFmtId="0" fontId="101" fillId="0" borderId="17" xfId="744" applyFont="1" applyBorder="1"/>
    <xf numFmtId="14" fontId="50" fillId="0" borderId="17" xfId="744" applyNumberFormat="1" applyFont="1" applyBorder="1"/>
    <xf numFmtId="14" fontId="101" fillId="0" borderId="17" xfId="744" applyNumberFormat="1" applyFont="1" applyBorder="1"/>
    <xf numFmtId="0" fontId="50" fillId="59" borderId="0" xfId="744" applyFont="1" applyFill="1" applyBorder="1" applyAlignment="1">
      <alignment vertical="center" wrapText="1"/>
    </xf>
    <xf numFmtId="3" fontId="50" fillId="59" borderId="0" xfId="744" applyNumberFormat="1" applyFont="1" applyFill="1" applyBorder="1" applyAlignment="1">
      <alignment horizontal="right" vertical="center" wrapText="1"/>
    </xf>
    <xf numFmtId="3" fontId="101" fillId="0" borderId="0" xfId="744" applyNumberFormat="1" applyFont="1" applyAlignment="1">
      <alignment vertical="center"/>
    </xf>
    <xf numFmtId="0" fontId="52" fillId="0" borderId="0" xfId="744" applyFont="1"/>
    <xf numFmtId="3" fontId="52" fillId="0" borderId="0" xfId="744" applyNumberFormat="1" applyFont="1"/>
    <xf numFmtId="3" fontId="102" fillId="0" borderId="0" xfId="744" applyNumberFormat="1" applyFont="1" applyAlignment="1">
      <alignment vertical="center"/>
    </xf>
    <xf numFmtId="3" fontId="50" fillId="0" borderId="0" xfId="744" applyNumberFormat="1" applyFont="1"/>
    <xf numFmtId="0" fontId="50" fillId="0" borderId="0" xfId="804" applyFont="1"/>
    <xf numFmtId="0" fontId="50" fillId="0" borderId="0" xfId="744" applyFont="1"/>
    <xf numFmtId="169" fontId="51" fillId="0" borderId="0" xfId="744" applyNumberFormat="1" applyFont="1"/>
    <xf numFmtId="169" fontId="103" fillId="0" borderId="0" xfId="744" applyNumberFormat="1" applyFont="1"/>
    <xf numFmtId="0" fontId="53" fillId="0" borderId="16" xfId="744" applyFont="1" applyBorder="1"/>
    <xf numFmtId="169" fontId="53" fillId="0" borderId="16" xfId="744" applyNumberFormat="1" applyFont="1" applyBorder="1"/>
    <xf numFmtId="169" fontId="104" fillId="0" borderId="16" xfId="744" applyNumberFormat="1" applyFont="1" applyBorder="1"/>
    <xf numFmtId="0" fontId="51" fillId="59" borderId="0" xfId="744" applyFont="1" applyFill="1" applyBorder="1" applyAlignment="1">
      <alignment vertical="center"/>
    </xf>
    <xf numFmtId="169" fontId="51" fillId="0" borderId="0" xfId="803" applyNumberFormat="1" applyFont="1" applyFill="1"/>
    <xf numFmtId="169" fontId="51" fillId="0" borderId="0" xfId="803" applyNumberFormat="1" applyFont="1" applyFill="1" applyAlignment="1">
      <alignment horizontal="right"/>
    </xf>
    <xf numFmtId="169" fontId="53" fillId="0" borderId="0" xfId="803" applyNumberFormat="1" applyFont="1" applyFill="1"/>
    <xf numFmtId="0" fontId="109" fillId="0" borderId="0" xfId="94" applyNumberFormat="1" applyFont="1" applyBorder="1" applyAlignment="1">
      <alignment wrapText="1"/>
    </xf>
    <xf numFmtId="0" fontId="106" fillId="0" borderId="0" xfId="55" applyFont="1"/>
    <xf numFmtId="3" fontId="51" fillId="0" borderId="0" xfId="66" applyNumberFormat="1" applyFont="1" applyFill="1" applyBorder="1" applyAlignment="1">
      <alignment horizontal="right" wrapText="1"/>
    </xf>
    <xf numFmtId="0" fontId="51" fillId="0" borderId="0" xfId="60" applyFont="1" applyFill="1"/>
    <xf numFmtId="171" fontId="51" fillId="0" borderId="0" xfId="41" applyNumberFormat="1" applyFont="1"/>
    <xf numFmtId="0" fontId="50" fillId="0" borderId="0" xfId="480" applyFont="1" applyAlignment="1">
      <alignment horizontal="left" vertical="center"/>
    </xf>
    <xf numFmtId="0" fontId="50" fillId="0" borderId="16" xfId="480" applyFont="1" applyBorder="1" applyAlignment="1">
      <alignment horizontal="left" vertical="center"/>
    </xf>
    <xf numFmtId="0" fontId="50" fillId="0" borderId="0" xfId="480" applyFont="1" applyBorder="1" applyAlignment="1">
      <alignment horizontal="center" vertical="center" wrapText="1"/>
    </xf>
    <xf numFmtId="0" fontId="50" fillId="0" borderId="0" xfId="480" applyFont="1" applyBorder="1" applyAlignment="1">
      <alignment horizontal="center"/>
    </xf>
    <xf numFmtId="0" fontId="50" fillId="0" borderId="0" xfId="480" applyFont="1" applyBorder="1" applyAlignment="1">
      <alignment horizontal="left" vertical="center"/>
    </xf>
    <xf numFmtId="169" fontId="51" fillId="0" borderId="0" xfId="480" applyNumberFormat="1" applyFont="1" applyBorder="1" applyAlignment="1">
      <alignment horizontal="right" vertical="center"/>
    </xf>
    <xf numFmtId="0" fontId="50" fillId="0" borderId="16" xfId="480" applyFont="1" applyBorder="1"/>
    <xf numFmtId="0" fontId="50" fillId="0" borderId="21" xfId="144" applyFont="1" applyBorder="1" applyAlignment="1">
      <alignment horizontal="center" wrapText="1"/>
    </xf>
    <xf numFmtId="0" fontId="50" fillId="0" borderId="17" xfId="744" applyFont="1" applyBorder="1"/>
    <xf numFmtId="0" fontId="50" fillId="0" borderId="0" xfId="744" applyFont="1" applyBorder="1"/>
    <xf numFmtId="0" fontId="101" fillId="0" borderId="0" xfId="744" applyFont="1" applyBorder="1"/>
    <xf numFmtId="0" fontId="50" fillId="60" borderId="0" xfId="744" applyFont="1" applyFill="1" applyBorder="1" applyAlignment="1">
      <alignment horizontal="left" wrapText="1"/>
    </xf>
    <xf numFmtId="0" fontId="50" fillId="60" borderId="0" xfId="744" applyFont="1" applyFill="1" applyBorder="1" applyAlignment="1">
      <alignment horizontal="right" wrapText="1"/>
    </xf>
    <xf numFmtId="0" fontId="52" fillId="60" borderId="16" xfId="744" applyFont="1" applyFill="1" applyBorder="1" applyAlignment="1">
      <alignment horizontal="left" wrapText="1"/>
    </xf>
    <xf numFmtId="3" fontId="52" fillId="0" borderId="16" xfId="744" applyNumberFormat="1" applyFont="1" applyBorder="1" applyAlignment="1">
      <alignment horizontal="right"/>
    </xf>
    <xf numFmtId="3" fontId="52" fillId="0" borderId="16" xfId="744" applyNumberFormat="1" applyFont="1" applyBorder="1"/>
    <xf numFmtId="0" fontId="51" fillId="60" borderId="0" xfId="744" applyFont="1" applyFill="1" applyBorder="1" applyAlignment="1">
      <alignment vertical="center" wrapText="1"/>
    </xf>
    <xf numFmtId="0" fontId="51" fillId="60" borderId="0" xfId="744" applyFont="1" applyFill="1" applyBorder="1" applyAlignment="1">
      <alignment vertical="center"/>
    </xf>
    <xf numFmtId="0" fontId="50" fillId="0" borderId="17" xfId="104" applyFont="1" applyFill="1" applyBorder="1" applyAlignment="1">
      <alignment horizontal="center"/>
    </xf>
    <xf numFmtId="0" fontId="50" fillId="0" borderId="0" xfId="104" applyFont="1" applyFill="1" applyBorder="1" applyAlignment="1">
      <alignment horizontal="center"/>
    </xf>
    <xf numFmtId="168" fontId="50" fillId="0" borderId="0" xfId="104" applyNumberFormat="1" applyFont="1" applyFill="1"/>
    <xf numFmtId="0" fontId="52" fillId="0" borderId="0" xfId="104" applyFont="1" applyBorder="1" applyAlignment="1">
      <alignment horizontal="left"/>
    </xf>
    <xf numFmtId="168" fontId="52" fillId="0" borderId="0" xfId="104" applyNumberFormat="1" applyFont="1" applyFill="1"/>
    <xf numFmtId="169" fontId="53" fillId="0" borderId="0" xfId="104" applyNumberFormat="1" applyFont="1"/>
    <xf numFmtId="168" fontId="7" fillId="0" borderId="0" xfId="745" applyNumberFormat="1"/>
    <xf numFmtId="2" fontId="51" fillId="0" borderId="0" xfId="793" applyNumberFormat="1" applyFont="1" applyAlignment="1">
      <alignment horizontal="right"/>
    </xf>
    <xf numFmtId="2" fontId="50" fillId="0" borderId="0" xfId="146" applyNumberFormat="1" applyFont="1" applyAlignment="1">
      <alignment horizontal="right"/>
    </xf>
    <xf numFmtId="2" fontId="52" fillId="0" borderId="0" xfId="144" applyNumberFormat="1" applyFont="1"/>
    <xf numFmtId="198" fontId="52" fillId="0" borderId="0" xfId="129" applyNumberFormat="1" applyFont="1"/>
    <xf numFmtId="0" fontId="1" fillId="0" borderId="0" xfId="807"/>
    <xf numFmtId="0" fontId="112" fillId="0" borderId="0" xfId="807" applyFont="1"/>
    <xf numFmtId="0" fontId="113" fillId="0" borderId="0" xfId="807" applyFont="1"/>
    <xf numFmtId="3" fontId="1" fillId="0" borderId="0" xfId="807" applyNumberFormat="1"/>
    <xf numFmtId="0" fontId="92" fillId="0" borderId="0" xfId="807" applyFont="1" applyAlignment="1">
      <alignment vertical="center"/>
    </xf>
    <xf numFmtId="3" fontId="111" fillId="60" borderId="0" xfId="807" applyNumberFormat="1" applyFont="1" applyFill="1" applyAlignment="1">
      <alignment vertical="center" wrapText="1"/>
    </xf>
    <xf numFmtId="0" fontId="111" fillId="60" borderId="0" xfId="807" applyFont="1" applyFill="1" applyAlignment="1">
      <alignment vertical="center" wrapText="1"/>
    </xf>
    <xf numFmtId="3" fontId="114" fillId="0" borderId="0" xfId="807" applyNumberFormat="1" applyFont="1" applyAlignment="1">
      <alignment vertical="center"/>
    </xf>
    <xf numFmtId="4" fontId="114" fillId="0" borderId="0" xfId="807" applyNumberFormat="1" applyFont="1" applyAlignment="1">
      <alignment vertical="center"/>
    </xf>
    <xf numFmtId="0" fontId="114" fillId="0" borderId="0" xfId="807" applyFont="1" applyAlignment="1">
      <alignment vertical="center"/>
    </xf>
    <xf numFmtId="172" fontId="1" fillId="0" borderId="0" xfId="807" applyNumberFormat="1"/>
    <xf numFmtId="0" fontId="1" fillId="0" borderId="0" xfId="807" applyNumberFormat="1"/>
    <xf numFmtId="172" fontId="92" fillId="61" borderId="34" xfId="808" applyNumberFormat="1" applyFont="1" applyFill="1" applyBorder="1" applyAlignment="1">
      <alignment horizontal="right"/>
    </xf>
    <xf numFmtId="172" fontId="92" fillId="61" borderId="35" xfId="808" applyNumberFormat="1" applyFont="1" applyFill="1" applyBorder="1" applyAlignment="1">
      <alignment horizontal="right"/>
    </xf>
    <xf numFmtId="172" fontId="92" fillId="61" borderId="36" xfId="808" applyNumberFormat="1" applyFont="1" applyFill="1" applyBorder="1" applyAlignment="1">
      <alignment horizontal="right"/>
    </xf>
    <xf numFmtId="172" fontId="92" fillId="61" borderId="37" xfId="808" applyNumberFormat="1" applyFont="1" applyFill="1" applyBorder="1" applyAlignment="1">
      <alignment horizontal="right"/>
    </xf>
    <xf numFmtId="0" fontId="92" fillId="61" borderId="34" xfId="807" applyFont="1" applyFill="1" applyBorder="1"/>
    <xf numFmtId="0" fontId="1" fillId="62" borderId="0" xfId="807" applyFill="1"/>
    <xf numFmtId="172" fontId="0" fillId="62" borderId="0" xfId="808" applyNumberFormat="1" applyFont="1" applyFill="1" applyBorder="1" applyAlignment="1">
      <alignment horizontal="right"/>
    </xf>
    <xf numFmtId="172" fontId="0" fillId="62" borderId="38" xfId="808" applyNumberFormat="1" applyFont="1" applyFill="1" applyBorder="1" applyAlignment="1">
      <alignment horizontal="right"/>
    </xf>
    <xf numFmtId="172" fontId="0" fillId="62" borderId="39" xfId="808" applyNumberFormat="1" applyFont="1" applyFill="1" applyBorder="1" applyAlignment="1">
      <alignment horizontal="right"/>
    </xf>
    <xf numFmtId="172" fontId="0" fillId="62" borderId="40" xfId="808" applyNumberFormat="1" applyFont="1" applyFill="1" applyBorder="1" applyAlignment="1">
      <alignment horizontal="right"/>
    </xf>
    <xf numFmtId="172" fontId="0" fillId="62" borderId="0" xfId="808" applyNumberFormat="1" applyFont="1" applyFill="1" applyAlignment="1">
      <alignment horizontal="right"/>
    </xf>
    <xf numFmtId="172" fontId="0" fillId="0" borderId="0" xfId="808" applyNumberFormat="1" applyFont="1" applyBorder="1" applyAlignment="1">
      <alignment horizontal="right"/>
    </xf>
    <xf numFmtId="172" fontId="0" fillId="0" borderId="38" xfId="808" applyNumberFormat="1" applyFont="1" applyBorder="1" applyAlignment="1">
      <alignment horizontal="right"/>
    </xf>
    <xf numFmtId="172" fontId="0" fillId="0" borderId="39" xfId="808" applyNumberFormat="1" applyFont="1" applyBorder="1" applyAlignment="1">
      <alignment horizontal="right"/>
    </xf>
    <xf numFmtId="172" fontId="0" fillId="0" borderId="40" xfId="808" applyNumberFormat="1" applyFont="1" applyBorder="1" applyAlignment="1">
      <alignment horizontal="right"/>
    </xf>
    <xf numFmtId="172" fontId="0" fillId="0" borderId="0" xfId="808" applyNumberFormat="1" applyFont="1" applyAlignment="1">
      <alignment horizontal="right"/>
    </xf>
    <xf numFmtId="0" fontId="92" fillId="61" borderId="41" xfId="807" applyFont="1" applyFill="1" applyBorder="1" applyAlignment="1">
      <alignment horizontal="right"/>
    </xf>
    <xf numFmtId="0" fontId="92" fillId="61" borderId="42" xfId="807" applyFont="1" applyFill="1" applyBorder="1" applyAlignment="1">
      <alignment horizontal="right"/>
    </xf>
    <xf numFmtId="0" fontId="92" fillId="61" borderId="43" xfId="807" applyFont="1" applyFill="1" applyBorder="1" applyAlignment="1">
      <alignment horizontal="right"/>
    </xf>
    <xf numFmtId="0" fontId="92" fillId="61" borderId="44" xfId="807" applyFont="1" applyFill="1" applyBorder="1" applyAlignment="1">
      <alignment horizontal="right"/>
    </xf>
    <xf numFmtId="0" fontId="92" fillId="61" borderId="41" xfId="807" applyFont="1" applyFill="1" applyBorder="1"/>
    <xf numFmtId="0" fontId="92" fillId="61" borderId="45" xfId="807" applyFont="1" applyFill="1" applyBorder="1"/>
    <xf numFmtId="0" fontId="92" fillId="61" borderId="50" xfId="807" applyFont="1" applyFill="1" applyBorder="1"/>
    <xf numFmtId="0" fontId="92" fillId="0" borderId="0" xfId="807" applyFont="1"/>
    <xf numFmtId="0" fontId="58" fillId="0" borderId="17" xfId="480" applyFont="1" applyBorder="1" applyAlignment="1">
      <alignment horizontal="center" vertical="center" wrapText="1"/>
    </xf>
    <xf numFmtId="0" fontId="50" fillId="0" borderId="0" xfId="480" applyFont="1" applyBorder="1" applyAlignment="1">
      <alignment horizontal="center" wrapText="1"/>
    </xf>
    <xf numFmtId="0" fontId="50" fillId="0" borderId="19" xfId="480" applyFont="1" applyBorder="1" applyAlignment="1">
      <alignment horizontal="center" vertical="center" wrapText="1"/>
    </xf>
    <xf numFmtId="0" fontId="50" fillId="0" borderId="17" xfId="144" applyFont="1" applyBorder="1" applyAlignment="1">
      <alignment horizontal="center"/>
    </xf>
    <xf numFmtId="0" fontId="50" fillId="0" borderId="0" xfId="65" applyNumberFormat="1" applyFont="1" applyFill="1" applyAlignment="1">
      <alignment horizontal="left" vertical="center"/>
    </xf>
    <xf numFmtId="0" fontId="50" fillId="0" borderId="0" xfId="104" applyFont="1" applyFill="1" applyAlignment="1">
      <alignment horizontal="left"/>
    </xf>
    <xf numFmtId="0" fontId="58" fillId="0" borderId="17" xfId="480" applyFont="1" applyBorder="1" applyAlignment="1">
      <alignment horizontal="center" vertical="center" wrapText="1"/>
    </xf>
    <xf numFmtId="0" fontId="109" fillId="0" borderId="0" xfId="480" applyFont="1" applyAlignment="1">
      <alignment horizontal="left" vertical="top" wrapText="1"/>
    </xf>
    <xf numFmtId="0" fontId="109" fillId="0" borderId="0" xfId="94" applyNumberFormat="1" applyFont="1" applyBorder="1" applyAlignment="1">
      <alignment horizontal="left" vertical="top" wrapText="1"/>
    </xf>
    <xf numFmtId="0" fontId="50" fillId="0" borderId="17" xfId="63" applyFont="1" applyBorder="1" applyAlignment="1">
      <alignment horizontal="center"/>
    </xf>
    <xf numFmtId="0" fontId="50" fillId="0" borderId="17" xfId="63" applyFont="1" applyFill="1" applyBorder="1" applyAlignment="1">
      <alignment horizontal="center"/>
    </xf>
    <xf numFmtId="0" fontId="51" fillId="0" borderId="0" xfId="63" applyFont="1" applyAlignment="1">
      <alignment horizontal="left" vertical="top" wrapText="1"/>
    </xf>
    <xf numFmtId="0" fontId="50" fillId="0" borderId="17" xfId="62" applyFont="1" applyFill="1" applyBorder="1" applyAlignment="1">
      <alignment horizontal="center" vertical="center"/>
    </xf>
    <xf numFmtId="164" fontId="50" fillId="0" borderId="17" xfId="37" applyFont="1" applyFill="1" applyBorder="1" applyAlignment="1">
      <alignment horizontal="center"/>
    </xf>
    <xf numFmtId="164" fontId="50" fillId="0" borderId="17" xfId="114" applyFont="1" applyFill="1" applyBorder="1" applyAlignment="1">
      <alignment horizontal="center"/>
    </xf>
    <xf numFmtId="0" fontId="50" fillId="0" borderId="17" xfId="113" applyFont="1" applyFill="1" applyBorder="1" applyAlignment="1">
      <alignment horizontal="center"/>
    </xf>
    <xf numFmtId="0" fontId="92" fillId="61" borderId="50" xfId="807" applyFont="1" applyFill="1" applyBorder="1" applyAlignment="1">
      <alignment horizontal="center"/>
    </xf>
    <xf numFmtId="0" fontId="92" fillId="61" borderId="52" xfId="807" applyFont="1" applyFill="1" applyBorder="1" applyAlignment="1">
      <alignment horizontal="center"/>
    </xf>
    <xf numFmtId="0" fontId="92" fillId="61" borderId="51" xfId="807" applyFont="1" applyFill="1" applyBorder="1" applyAlignment="1">
      <alignment horizontal="center"/>
    </xf>
    <xf numFmtId="0" fontId="92" fillId="61" borderId="45" xfId="807" applyFont="1" applyFill="1" applyBorder="1" applyAlignment="1">
      <alignment horizontal="center"/>
    </xf>
    <xf numFmtId="0" fontId="92" fillId="61" borderId="47" xfId="807" applyFont="1" applyFill="1" applyBorder="1" applyAlignment="1">
      <alignment horizontal="center"/>
    </xf>
    <xf numFmtId="0" fontId="92" fillId="61" borderId="46" xfId="807" applyFont="1" applyFill="1" applyBorder="1" applyAlignment="1">
      <alignment horizontal="center"/>
    </xf>
    <xf numFmtId="0" fontId="92" fillId="61" borderId="49" xfId="807" applyFont="1" applyFill="1" applyBorder="1" applyAlignment="1">
      <alignment horizontal="center"/>
    </xf>
    <xf numFmtId="0" fontId="92" fillId="61" borderId="48" xfId="807" applyFont="1" applyFill="1" applyBorder="1" applyAlignment="1">
      <alignment horizontal="center"/>
    </xf>
    <xf numFmtId="0" fontId="108" fillId="0" borderId="0" xfId="113" applyFont="1" applyAlignment="1">
      <alignment horizontal="left" vertical="top" wrapText="1"/>
    </xf>
    <xf numFmtId="0" fontId="50" fillId="0" borderId="33" xfId="104" applyFont="1" applyBorder="1" applyAlignment="1">
      <alignment horizontal="center"/>
    </xf>
    <xf numFmtId="0" fontId="50" fillId="0" borderId="21" xfId="104" applyFont="1" applyBorder="1" applyAlignment="1">
      <alignment horizontal="center"/>
    </xf>
    <xf numFmtId="186" fontId="50" fillId="0" borderId="17" xfId="127" applyFont="1" applyBorder="1" applyAlignment="1" applyProtection="1">
      <alignment horizontal="center" wrapText="1"/>
    </xf>
    <xf numFmtId="186" fontId="50" fillId="0" borderId="17" xfId="129" applyFont="1" applyBorder="1" applyAlignment="1" applyProtection="1">
      <alignment horizontal="center"/>
    </xf>
    <xf numFmtId="186" fontId="50" fillId="0" borderId="17" xfId="129" applyFont="1" applyBorder="1" applyAlignment="1">
      <alignment horizontal="center"/>
    </xf>
    <xf numFmtId="0" fontId="50" fillId="0" borderId="0" xfId="104" applyFont="1" applyAlignment="1">
      <alignment wrapText="1"/>
    </xf>
    <xf numFmtId="0" fontId="50" fillId="0" borderId="0" xfId="104" applyFont="1" applyAlignment="1">
      <alignment horizontal="center" wrapText="1"/>
    </xf>
    <xf numFmtId="0" fontId="50" fillId="0" borderId="33" xfId="480" applyFont="1" applyBorder="1" applyAlignment="1">
      <alignment horizontal="center"/>
    </xf>
    <xf numFmtId="0" fontId="50" fillId="0" borderId="0" xfId="480" applyFont="1" applyBorder="1" applyAlignment="1">
      <alignment horizontal="center" wrapText="1"/>
    </xf>
    <xf numFmtId="0" fontId="50" fillId="0" borderId="19" xfId="480" applyFont="1" applyBorder="1" applyAlignment="1">
      <alignment horizontal="center" wrapText="1"/>
    </xf>
    <xf numFmtId="0" fontId="50" fillId="0" borderId="20" xfId="480" applyFont="1" applyBorder="1" applyAlignment="1">
      <alignment horizontal="center" vertical="center" wrapText="1"/>
    </xf>
    <xf numFmtId="0" fontId="50" fillId="0" borderId="19" xfId="480" applyFont="1" applyBorder="1" applyAlignment="1">
      <alignment horizontal="center" vertical="center" wrapText="1"/>
    </xf>
    <xf numFmtId="0" fontId="50" fillId="0" borderId="19" xfId="480" applyFont="1" applyBorder="1" applyAlignment="1">
      <alignment horizontal="center"/>
    </xf>
    <xf numFmtId="0" fontId="50" fillId="0" borderId="0" xfId="480" applyFont="1" applyBorder="1" applyAlignment="1">
      <alignment horizontal="center" vertical="center"/>
    </xf>
    <xf numFmtId="0" fontId="50" fillId="0" borderId="0" xfId="744" applyFont="1" applyAlignment="1">
      <alignment horizontal="center"/>
    </xf>
    <xf numFmtId="0" fontId="50" fillId="0" borderId="21" xfId="144" applyFont="1" applyFill="1" applyBorder="1" applyAlignment="1">
      <alignment horizontal="center"/>
    </xf>
    <xf numFmtId="0" fontId="50" fillId="0" borderId="17" xfId="144" applyFont="1" applyFill="1" applyBorder="1" applyAlignment="1">
      <alignment horizontal="center"/>
    </xf>
    <xf numFmtId="0" fontId="50" fillId="0" borderId="17" xfId="144" applyFont="1" applyBorder="1" applyAlignment="1">
      <alignment horizontal="center"/>
    </xf>
    <xf numFmtId="0" fontId="60" fillId="0" borderId="41" xfId="104" applyFont="1" applyBorder="1" applyAlignment="1">
      <alignment horizontal="center" vertical="center" wrapText="1"/>
    </xf>
    <xf numFmtId="0" fontId="58" fillId="0" borderId="41" xfId="104" applyFont="1" applyBorder="1" applyAlignment="1"/>
    <xf numFmtId="0" fontId="58" fillId="0" borderId="41" xfId="104" applyFont="1" applyBorder="1" applyAlignment="1">
      <alignment horizontal="right"/>
    </xf>
    <xf numFmtId="0" fontId="58" fillId="0" borderId="41" xfId="480" applyFont="1" applyBorder="1" applyAlignment="1">
      <alignment horizontal="left" vertical="center"/>
    </xf>
    <xf numFmtId="0" fontId="58" fillId="0" borderId="41" xfId="480" applyFont="1" applyBorder="1" applyAlignment="1">
      <alignment horizontal="center"/>
    </xf>
    <xf numFmtId="0" fontId="58" fillId="0" borderId="41" xfId="480" applyFont="1" applyBorder="1" applyAlignment="1">
      <alignment horizontal="center" wrapText="1"/>
    </xf>
    <xf numFmtId="0" fontId="58" fillId="0" borderId="41" xfId="104" applyFont="1" applyBorder="1"/>
    <xf numFmtId="182" fontId="58" fillId="0" borderId="41" xfId="94" applyFont="1" applyBorder="1"/>
    <xf numFmtId="0" fontId="51" fillId="0" borderId="45" xfId="63" applyFont="1" applyBorder="1" applyAlignment="1"/>
    <xf numFmtId="0" fontId="50" fillId="0" borderId="45" xfId="63" applyFont="1" applyFill="1" applyBorder="1" applyAlignment="1"/>
    <xf numFmtId="0" fontId="50" fillId="0" borderId="45" xfId="63" applyFont="1" applyBorder="1"/>
    <xf numFmtId="0" fontId="50" fillId="0" borderId="41" xfId="63" applyFont="1" applyBorder="1" applyAlignment="1"/>
    <xf numFmtId="164" fontId="50" fillId="0" borderId="41" xfId="37" applyFont="1" applyBorder="1" applyAlignment="1">
      <alignment horizontal="center" wrapText="1"/>
    </xf>
    <xf numFmtId="0" fontId="50" fillId="0" borderId="41" xfId="63" applyFont="1" applyBorder="1" applyAlignment="1">
      <alignment horizontal="center" wrapText="1"/>
    </xf>
    <xf numFmtId="0" fontId="50" fillId="0" borderId="41" xfId="63" applyFont="1" applyBorder="1" applyAlignment="1">
      <alignment horizontal="right"/>
    </xf>
    <xf numFmtId="0" fontId="50" fillId="0" borderId="41" xfId="63" applyFont="1" applyBorder="1" applyAlignment="1">
      <alignment horizontal="center"/>
    </xf>
    <xf numFmtId="0" fontId="50" fillId="0" borderId="41" xfId="60" applyFont="1" applyFill="1" applyBorder="1" applyAlignment="1" applyProtection="1">
      <alignment horizontal="left"/>
    </xf>
    <xf numFmtId="169" fontId="50" fillId="0" borderId="41" xfId="60" applyNumberFormat="1" applyFont="1" applyFill="1" applyBorder="1"/>
    <xf numFmtId="168" fontId="51" fillId="0" borderId="41" xfId="60" applyNumberFormat="1" applyFont="1" applyFill="1" applyBorder="1"/>
    <xf numFmtId="168" fontId="50" fillId="0" borderId="41" xfId="60" applyNumberFormat="1" applyFont="1" applyFill="1" applyBorder="1" applyAlignment="1" applyProtection="1"/>
    <xf numFmtId="168" fontId="50" fillId="0" borderId="41" xfId="60" applyNumberFormat="1" applyFont="1" applyFill="1" applyBorder="1"/>
    <xf numFmtId="168" fontId="50" fillId="0" borderId="41" xfId="36" applyNumberFormat="1" applyFont="1" applyFill="1" applyBorder="1"/>
    <xf numFmtId="169" fontId="51" fillId="0" borderId="41" xfId="0" applyNumberFormat="1" applyFont="1" applyFill="1" applyBorder="1" applyAlignment="1">
      <alignment horizontal="right"/>
    </xf>
    <xf numFmtId="0" fontId="6" fillId="0" borderId="45" xfId="794" applyBorder="1"/>
    <xf numFmtId="0" fontId="50" fillId="0" borderId="45" xfId="62" applyFont="1" applyFill="1" applyBorder="1" applyAlignment="1">
      <alignment horizontal="center" vertical="center"/>
    </xf>
    <xf numFmtId="0" fontId="6" fillId="0" borderId="41" xfId="794" applyBorder="1"/>
    <xf numFmtId="0" fontId="50" fillId="0" borderId="41" xfId="62" applyFont="1" applyFill="1" applyBorder="1" applyAlignment="1">
      <alignment horizontal="center"/>
    </xf>
    <xf numFmtId="0" fontId="50" fillId="0" borderId="41" xfId="62" applyFont="1" applyFill="1" applyBorder="1" applyAlignment="1">
      <alignment horizontal="center" wrapText="1"/>
    </xf>
    <xf numFmtId="0" fontId="50" fillId="0" borderId="41" xfId="61" applyFont="1" applyFill="1" applyBorder="1" applyAlignment="1">
      <alignment horizontal="center" wrapText="1"/>
    </xf>
    <xf numFmtId="3" fontId="101" fillId="0" borderId="45" xfId="794" applyNumberFormat="1" applyFont="1" applyBorder="1"/>
    <xf numFmtId="168" fontId="103" fillId="0" borderId="45" xfId="794" applyNumberFormat="1" applyFont="1" applyBorder="1"/>
    <xf numFmtId="169" fontId="103" fillId="0" borderId="45" xfId="794" applyNumberFormat="1" applyFont="1" applyBorder="1"/>
    <xf numFmtId="0" fontId="101" fillId="0" borderId="45" xfId="794" applyFont="1" applyBorder="1"/>
    <xf numFmtId="0" fontId="50" fillId="0" borderId="41" xfId="62" applyFont="1" applyFill="1" applyBorder="1"/>
    <xf numFmtId="3" fontId="103" fillId="0" borderId="41" xfId="794" applyNumberFormat="1" applyFont="1" applyBorder="1"/>
    <xf numFmtId="168" fontId="103" fillId="0" borderId="41" xfId="794" applyNumberFormat="1" applyFont="1" applyBorder="1"/>
    <xf numFmtId="169" fontId="103" fillId="0" borderId="41" xfId="794" applyNumberFormat="1" applyFont="1" applyBorder="1"/>
    <xf numFmtId="0" fontId="103" fillId="0" borderId="41" xfId="794" applyFont="1" applyBorder="1"/>
    <xf numFmtId="0" fontId="50" fillId="0" borderId="41" xfId="104" applyFont="1" applyBorder="1"/>
    <xf numFmtId="0" fontId="50" fillId="0" borderId="41" xfId="63" quotePrefix="1" applyFont="1" applyBorder="1" applyAlignment="1">
      <alignment horizontal="center"/>
    </xf>
    <xf numFmtId="0" fontId="51" fillId="0" borderId="41" xfId="113" applyFont="1" applyFill="1" applyBorder="1" applyAlignment="1"/>
    <xf numFmtId="0" fontId="50" fillId="0" borderId="41" xfId="113" applyFont="1" applyFill="1" applyBorder="1" applyAlignment="1"/>
    <xf numFmtId="0" fontId="50" fillId="0" borderId="41" xfId="113" applyFont="1" applyFill="1" applyBorder="1" applyAlignment="1">
      <alignment horizontal="center"/>
    </xf>
    <xf numFmtId="0" fontId="50" fillId="0" borderId="41" xfId="113" applyFont="1" applyFill="1" applyBorder="1" applyAlignment="1">
      <alignment horizontal="center" wrapText="1"/>
    </xf>
    <xf numFmtId="0" fontId="50" fillId="0" borderId="41" xfId="113" applyFont="1" applyFill="1" applyBorder="1" applyAlignment="1">
      <alignment horizontal="right"/>
    </xf>
    <xf numFmtId="0" fontId="50" fillId="0" borderId="41" xfId="113" applyFont="1" applyFill="1" applyBorder="1"/>
    <xf numFmtId="0" fontId="50" fillId="0" borderId="45" xfId="104" applyFont="1" applyBorder="1" applyAlignment="1"/>
    <xf numFmtId="0" fontId="50" fillId="0" borderId="41" xfId="104" applyFont="1" applyBorder="1" applyAlignment="1">
      <alignment horizontal="center"/>
    </xf>
    <xf numFmtId="0" fontId="50" fillId="0" borderId="41" xfId="104" applyFont="1" applyFill="1" applyBorder="1" applyAlignment="1">
      <alignment horizontal="center"/>
    </xf>
    <xf numFmtId="0" fontId="50" fillId="0" borderId="41" xfId="104" applyFont="1" applyBorder="1" applyAlignment="1">
      <alignment horizontal="center" wrapText="1"/>
    </xf>
    <xf numFmtId="0" fontId="50" fillId="0" borderId="45" xfId="104" applyFont="1" applyBorder="1" applyAlignment="1">
      <alignment vertical="center"/>
    </xf>
    <xf numFmtId="0" fontId="50" fillId="0" borderId="45" xfId="104" applyFont="1" applyBorder="1" applyAlignment="1">
      <alignment horizontal="center"/>
    </xf>
    <xf numFmtId="0" fontId="50" fillId="0" borderId="41" xfId="104" applyFont="1" applyBorder="1" applyAlignment="1"/>
    <xf numFmtId="169" fontId="51" fillId="0" borderId="41" xfId="104" applyNumberFormat="1" applyFont="1" applyBorder="1"/>
    <xf numFmtId="186" fontId="50" fillId="0" borderId="41" xfId="127" applyFont="1" applyBorder="1" applyAlignment="1" applyProtection="1">
      <alignment horizontal="left"/>
    </xf>
    <xf numFmtId="186" fontId="50" fillId="0" borderId="41" xfId="127" applyFont="1" applyBorder="1" applyAlignment="1"/>
    <xf numFmtId="186" fontId="50" fillId="0" borderId="41" xfId="127" applyFont="1" applyBorder="1" applyAlignment="1" applyProtection="1">
      <alignment horizontal="center"/>
    </xf>
    <xf numFmtId="0" fontId="50" fillId="0" borderId="41" xfId="128" applyFont="1" applyBorder="1" applyAlignment="1">
      <alignment horizontal="center" wrapText="1"/>
    </xf>
    <xf numFmtId="0" fontId="50" fillId="0" borderId="41" xfId="128" applyFont="1" applyBorder="1" applyAlignment="1">
      <alignment horizontal="center"/>
    </xf>
    <xf numFmtId="186" fontId="50" fillId="0" borderId="41" xfId="127" applyFont="1" applyBorder="1"/>
    <xf numFmtId="186" fontId="50" fillId="0" borderId="41" xfId="129" applyFont="1" applyBorder="1" applyAlignment="1" applyProtection="1">
      <alignment horizontal="left"/>
    </xf>
    <xf numFmtId="168" fontId="50" fillId="0" borderId="41" xfId="129" applyNumberFormat="1" applyFont="1" applyBorder="1" applyAlignment="1"/>
    <xf numFmtId="186" fontId="50" fillId="0" borderId="41" xfId="129" applyFont="1" applyBorder="1" applyAlignment="1"/>
    <xf numFmtId="186" fontId="50" fillId="0" borderId="45" xfId="129" applyFont="1" applyBorder="1" applyAlignment="1"/>
    <xf numFmtId="168" fontId="50" fillId="0" borderId="45" xfId="129" applyNumberFormat="1" applyFont="1" applyBorder="1" applyAlignment="1"/>
    <xf numFmtId="186" fontId="50" fillId="0" borderId="41" xfId="129" applyFont="1" applyBorder="1" applyAlignment="1" applyProtection="1">
      <alignment horizontal="center"/>
    </xf>
    <xf numFmtId="168" fontId="50" fillId="0" borderId="41" xfId="128" applyNumberFormat="1" applyFont="1" applyBorder="1" applyAlignment="1">
      <alignment horizontal="center"/>
    </xf>
    <xf numFmtId="168" fontId="50" fillId="0" borderId="41" xfId="128" applyNumberFormat="1" applyFont="1" applyBorder="1" applyAlignment="1"/>
    <xf numFmtId="187" fontId="50" fillId="0" borderId="41" xfId="129" applyNumberFormat="1" applyFont="1" applyBorder="1" applyAlignment="1" applyProtection="1"/>
    <xf numFmtId="186" fontId="50" fillId="0" borderId="41" xfId="131" applyFont="1" applyBorder="1" applyAlignment="1"/>
    <xf numFmtId="186" fontId="50" fillId="0" borderId="41" xfId="131" applyFont="1" applyBorder="1" applyAlignment="1" applyProtection="1">
      <alignment horizontal="left"/>
    </xf>
    <xf numFmtId="186" fontId="50" fillId="0" borderId="41" xfId="131" applyFont="1" applyBorder="1"/>
    <xf numFmtId="186" fontId="50" fillId="0" borderId="41" xfId="131" applyFont="1" applyBorder="1" applyAlignment="1">
      <alignment horizontal="right"/>
    </xf>
    <xf numFmtId="186" fontId="50" fillId="0" borderId="45" xfId="131" applyFont="1" applyBorder="1" applyAlignment="1" applyProtection="1">
      <alignment horizontal="center" wrapText="1"/>
    </xf>
    <xf numFmtId="186" fontId="50" fillId="0" borderId="41" xfId="131" applyFont="1" applyBorder="1" applyAlignment="1" applyProtection="1">
      <alignment horizontal="centerContinuous"/>
    </xf>
    <xf numFmtId="186" fontId="50" fillId="0" borderId="41" xfId="131" applyFont="1" applyBorder="1" applyAlignment="1">
      <alignment horizontal="centerContinuous"/>
    </xf>
    <xf numFmtId="0" fontId="50" fillId="0" borderId="41" xfId="104" applyFont="1" applyBorder="1" applyAlignment="1">
      <alignment wrapText="1"/>
    </xf>
    <xf numFmtId="186" fontId="50" fillId="0" borderId="41" xfId="131" applyFont="1" applyBorder="1" applyAlignment="1" applyProtection="1">
      <alignment horizontal="center"/>
    </xf>
    <xf numFmtId="0" fontId="50" fillId="0" borderId="41" xfId="104" applyFont="1" applyBorder="1" applyAlignment="1">
      <alignment horizontal="center" wrapText="1"/>
    </xf>
    <xf numFmtId="0" fontId="50" fillId="0" borderId="41" xfId="128" applyFont="1" applyBorder="1" applyAlignment="1"/>
    <xf numFmtId="186" fontId="51" fillId="0" borderId="41" xfId="131" applyFont="1" applyBorder="1" applyAlignment="1"/>
    <xf numFmtId="188" fontId="51" fillId="0" borderId="41" xfId="131" applyNumberFormat="1" applyFont="1" applyBorder="1" applyAlignment="1" applyProtection="1"/>
    <xf numFmtId="188" fontId="51" fillId="0" borderId="41" xfId="131" applyNumberFormat="1" applyFont="1" applyBorder="1" applyAlignment="1" applyProtection="1">
      <alignment horizontal="left"/>
    </xf>
    <xf numFmtId="0" fontId="105" fillId="0" borderId="0" xfId="799" applyFont="1"/>
    <xf numFmtId="0" fontId="50" fillId="0" borderId="45" xfId="480" applyFont="1" applyBorder="1"/>
    <xf numFmtId="0" fontId="50" fillId="0" borderId="45" xfId="480" applyFont="1" applyBorder="1" applyAlignment="1">
      <alignment horizontal="center" vertical="center" wrapText="1"/>
    </xf>
    <xf numFmtId="0" fontId="50" fillId="0" borderId="41" xfId="480" applyFont="1" applyBorder="1" applyAlignment="1">
      <alignment horizontal="center" vertical="center" wrapText="1"/>
    </xf>
    <xf numFmtId="0" fontId="1" fillId="0" borderId="0" xfId="792" applyFont="1"/>
  </cellXfs>
  <cellStyles count="809">
    <cellStyle name="20% - Accent1" xfId="151" xr:uid="{00000000-0005-0000-0000-000000000000}"/>
    <cellStyle name="20% - Accent2" xfId="152" xr:uid="{00000000-0005-0000-0000-000001000000}"/>
    <cellStyle name="20% - Accent3" xfId="153" xr:uid="{00000000-0005-0000-0000-000002000000}"/>
    <cellStyle name="20% - Accent4" xfId="154" xr:uid="{00000000-0005-0000-0000-000003000000}"/>
    <cellStyle name="20% - Accent5" xfId="155" xr:uid="{00000000-0005-0000-0000-000004000000}"/>
    <cellStyle name="20% - Accent6" xfId="156" xr:uid="{00000000-0005-0000-0000-000005000000}"/>
    <cellStyle name="20% - Colore 1" xfId="1" builtinId="30" customBuiltin="1"/>
    <cellStyle name="20% - Colore 1 2" xfId="187" xr:uid="{00000000-0005-0000-0000-000007000000}"/>
    <cellStyle name="20% - Colore 1 2 2" xfId="188" xr:uid="{00000000-0005-0000-0000-000008000000}"/>
    <cellStyle name="20% - Colore 1 2 2 2" xfId="189" xr:uid="{00000000-0005-0000-0000-000009000000}"/>
    <cellStyle name="20% - Colore 1 2 2 2 2" xfId="190" xr:uid="{00000000-0005-0000-0000-00000A000000}"/>
    <cellStyle name="20% - Colore 1 2 2 3" xfId="191" xr:uid="{00000000-0005-0000-0000-00000B000000}"/>
    <cellStyle name="20% - Colore 1 3" xfId="192" xr:uid="{00000000-0005-0000-0000-00000C000000}"/>
    <cellStyle name="20% - Colore 1 4" xfId="193" xr:uid="{00000000-0005-0000-0000-00000D000000}"/>
    <cellStyle name="20% - Colore 1 5" xfId="194" xr:uid="{00000000-0005-0000-0000-00000E000000}"/>
    <cellStyle name="20% - Colore 1 6" xfId="747" xr:uid="{00000000-0005-0000-0000-00000F000000}"/>
    <cellStyle name="20% - Colore 2" xfId="2" builtinId="34" customBuiltin="1"/>
    <cellStyle name="20% - Colore 2 2" xfId="195" xr:uid="{00000000-0005-0000-0000-000011000000}"/>
    <cellStyle name="20% - Colore 2 2 2" xfId="196" xr:uid="{00000000-0005-0000-0000-000012000000}"/>
    <cellStyle name="20% - Colore 2 2 2 2" xfId="197" xr:uid="{00000000-0005-0000-0000-000013000000}"/>
    <cellStyle name="20% - Colore 2 2 2 2 2" xfId="198" xr:uid="{00000000-0005-0000-0000-000014000000}"/>
    <cellStyle name="20% - Colore 2 2 2 3" xfId="199" xr:uid="{00000000-0005-0000-0000-000015000000}"/>
    <cellStyle name="20% - Colore 2 3" xfId="200" xr:uid="{00000000-0005-0000-0000-000016000000}"/>
    <cellStyle name="20% - Colore 2 4" xfId="201" xr:uid="{00000000-0005-0000-0000-000017000000}"/>
    <cellStyle name="20% - Colore 2 5" xfId="202" xr:uid="{00000000-0005-0000-0000-000018000000}"/>
    <cellStyle name="20% - Colore 2 6" xfId="748" xr:uid="{00000000-0005-0000-0000-000019000000}"/>
    <cellStyle name="20% - Colore 3" xfId="3" builtinId="38" customBuiltin="1"/>
    <cellStyle name="20% - Colore 3 2" xfId="203" xr:uid="{00000000-0005-0000-0000-00001B000000}"/>
    <cellStyle name="20% - Colore 3 2 2" xfId="204" xr:uid="{00000000-0005-0000-0000-00001C000000}"/>
    <cellStyle name="20% - Colore 3 2 2 2" xfId="205" xr:uid="{00000000-0005-0000-0000-00001D000000}"/>
    <cellStyle name="20% - Colore 3 2 2 2 2" xfId="206" xr:uid="{00000000-0005-0000-0000-00001E000000}"/>
    <cellStyle name="20% - Colore 3 2 2 3" xfId="207" xr:uid="{00000000-0005-0000-0000-00001F000000}"/>
    <cellStyle name="20% - Colore 3 3" xfId="208" xr:uid="{00000000-0005-0000-0000-000020000000}"/>
    <cellStyle name="20% - Colore 3 4" xfId="209" xr:uid="{00000000-0005-0000-0000-000021000000}"/>
    <cellStyle name="20% - Colore 3 5" xfId="210" xr:uid="{00000000-0005-0000-0000-000022000000}"/>
    <cellStyle name="20% - Colore 3 6" xfId="749" xr:uid="{00000000-0005-0000-0000-000023000000}"/>
    <cellStyle name="20% - Colore 4" xfId="4" builtinId="42" customBuiltin="1"/>
    <cellStyle name="20% - Colore 4 2" xfId="211" xr:uid="{00000000-0005-0000-0000-000025000000}"/>
    <cellStyle name="20% - Colore 4 2 2" xfId="212" xr:uid="{00000000-0005-0000-0000-000026000000}"/>
    <cellStyle name="20% - Colore 4 2 2 2" xfId="213" xr:uid="{00000000-0005-0000-0000-000027000000}"/>
    <cellStyle name="20% - Colore 4 2 2 2 2" xfId="214" xr:uid="{00000000-0005-0000-0000-000028000000}"/>
    <cellStyle name="20% - Colore 4 2 2 3" xfId="215" xr:uid="{00000000-0005-0000-0000-000029000000}"/>
    <cellStyle name="20% - Colore 4 3" xfId="216" xr:uid="{00000000-0005-0000-0000-00002A000000}"/>
    <cellStyle name="20% - Colore 4 4" xfId="217" xr:uid="{00000000-0005-0000-0000-00002B000000}"/>
    <cellStyle name="20% - Colore 4 5" xfId="218" xr:uid="{00000000-0005-0000-0000-00002C000000}"/>
    <cellStyle name="20% - Colore 4 6" xfId="750" xr:uid="{00000000-0005-0000-0000-00002D000000}"/>
    <cellStyle name="20% - Colore 5" xfId="5" builtinId="46" customBuiltin="1"/>
    <cellStyle name="20% - Colore 5 2" xfId="219" xr:uid="{00000000-0005-0000-0000-00002F000000}"/>
    <cellStyle name="20% - Colore 5 2 2" xfId="220" xr:uid="{00000000-0005-0000-0000-000030000000}"/>
    <cellStyle name="20% - Colore 5 2 2 2" xfId="221" xr:uid="{00000000-0005-0000-0000-000031000000}"/>
    <cellStyle name="20% - Colore 5 2 2 2 2" xfId="222" xr:uid="{00000000-0005-0000-0000-000032000000}"/>
    <cellStyle name="20% - Colore 5 2 2 3" xfId="223" xr:uid="{00000000-0005-0000-0000-000033000000}"/>
    <cellStyle name="20% - Colore 5 3" xfId="224" xr:uid="{00000000-0005-0000-0000-000034000000}"/>
    <cellStyle name="20% - Colore 5 4" xfId="225" xr:uid="{00000000-0005-0000-0000-000035000000}"/>
    <cellStyle name="20% - Colore 5 5" xfId="226" xr:uid="{00000000-0005-0000-0000-000036000000}"/>
    <cellStyle name="20% - Colore 5 6" xfId="751" xr:uid="{00000000-0005-0000-0000-000037000000}"/>
    <cellStyle name="20% - Colore 6" xfId="6" builtinId="50" customBuiltin="1"/>
    <cellStyle name="20% - Colore 6 2" xfId="227" xr:uid="{00000000-0005-0000-0000-000039000000}"/>
    <cellStyle name="20% - Colore 6 2 2" xfId="228" xr:uid="{00000000-0005-0000-0000-00003A000000}"/>
    <cellStyle name="20% - Colore 6 2 2 2" xfId="229" xr:uid="{00000000-0005-0000-0000-00003B000000}"/>
    <cellStyle name="20% - Colore 6 2 2 2 2" xfId="230" xr:uid="{00000000-0005-0000-0000-00003C000000}"/>
    <cellStyle name="20% - Colore 6 2 2 3" xfId="231" xr:uid="{00000000-0005-0000-0000-00003D000000}"/>
    <cellStyle name="20% - Colore 6 3" xfId="232" xr:uid="{00000000-0005-0000-0000-00003E000000}"/>
    <cellStyle name="20% - Colore 6 4" xfId="233" xr:uid="{00000000-0005-0000-0000-00003F000000}"/>
    <cellStyle name="20% - Colore 6 5" xfId="234" xr:uid="{00000000-0005-0000-0000-000040000000}"/>
    <cellStyle name="20% - Colore 6 6" xfId="752" xr:uid="{00000000-0005-0000-0000-000041000000}"/>
    <cellStyle name="2x indented GHG Textfiels" xfId="7" xr:uid="{00000000-0005-0000-0000-000042000000}"/>
    <cellStyle name="40% - Accent1" xfId="157" xr:uid="{00000000-0005-0000-0000-000043000000}"/>
    <cellStyle name="40% - Accent2" xfId="158" xr:uid="{00000000-0005-0000-0000-000044000000}"/>
    <cellStyle name="40% - Accent3" xfId="159" xr:uid="{00000000-0005-0000-0000-000045000000}"/>
    <cellStyle name="40% - Accent4" xfId="160" xr:uid="{00000000-0005-0000-0000-000046000000}"/>
    <cellStyle name="40% - Accent5" xfId="161" xr:uid="{00000000-0005-0000-0000-000047000000}"/>
    <cellStyle name="40% - Accent6" xfId="162" xr:uid="{00000000-0005-0000-0000-000048000000}"/>
    <cellStyle name="40% - Colore 1" xfId="8" builtinId="31" customBuiltin="1"/>
    <cellStyle name="40% - Colore 1 2" xfId="235" xr:uid="{00000000-0005-0000-0000-00004A000000}"/>
    <cellStyle name="40% - Colore 1 2 2" xfId="236" xr:uid="{00000000-0005-0000-0000-00004B000000}"/>
    <cellStyle name="40% - Colore 1 2 2 2" xfId="237" xr:uid="{00000000-0005-0000-0000-00004C000000}"/>
    <cellStyle name="40% - Colore 1 2 2 2 2" xfId="238" xr:uid="{00000000-0005-0000-0000-00004D000000}"/>
    <cellStyle name="40% - Colore 1 2 2 3" xfId="239" xr:uid="{00000000-0005-0000-0000-00004E000000}"/>
    <cellStyle name="40% - Colore 1 3" xfId="240" xr:uid="{00000000-0005-0000-0000-00004F000000}"/>
    <cellStyle name="40% - Colore 1 4" xfId="241" xr:uid="{00000000-0005-0000-0000-000050000000}"/>
    <cellStyle name="40% - Colore 1 5" xfId="242" xr:uid="{00000000-0005-0000-0000-000051000000}"/>
    <cellStyle name="40% - Colore 1 6" xfId="753" xr:uid="{00000000-0005-0000-0000-000052000000}"/>
    <cellStyle name="40% - Colore 2" xfId="9" builtinId="35" customBuiltin="1"/>
    <cellStyle name="40% - Colore 2 2" xfId="243" xr:uid="{00000000-0005-0000-0000-000054000000}"/>
    <cellStyle name="40% - Colore 2 2 2" xfId="244" xr:uid="{00000000-0005-0000-0000-000055000000}"/>
    <cellStyle name="40% - Colore 2 2 2 2" xfId="245" xr:uid="{00000000-0005-0000-0000-000056000000}"/>
    <cellStyle name="40% - Colore 2 2 2 2 2" xfId="246" xr:uid="{00000000-0005-0000-0000-000057000000}"/>
    <cellStyle name="40% - Colore 2 2 2 3" xfId="247" xr:uid="{00000000-0005-0000-0000-000058000000}"/>
    <cellStyle name="40% - Colore 2 3" xfId="248" xr:uid="{00000000-0005-0000-0000-000059000000}"/>
    <cellStyle name="40% - Colore 2 4" xfId="249" xr:uid="{00000000-0005-0000-0000-00005A000000}"/>
    <cellStyle name="40% - Colore 2 5" xfId="250" xr:uid="{00000000-0005-0000-0000-00005B000000}"/>
    <cellStyle name="40% - Colore 2 6" xfId="754" xr:uid="{00000000-0005-0000-0000-00005C000000}"/>
    <cellStyle name="40% - Colore 3" xfId="10" builtinId="39" customBuiltin="1"/>
    <cellStyle name="40% - Colore 3 2" xfId="251" xr:uid="{00000000-0005-0000-0000-00005E000000}"/>
    <cellStyle name="40% - Colore 3 2 2" xfId="252" xr:uid="{00000000-0005-0000-0000-00005F000000}"/>
    <cellStyle name="40% - Colore 3 2 2 2" xfId="253" xr:uid="{00000000-0005-0000-0000-000060000000}"/>
    <cellStyle name="40% - Colore 3 2 2 2 2" xfId="254" xr:uid="{00000000-0005-0000-0000-000061000000}"/>
    <cellStyle name="40% - Colore 3 2 2 3" xfId="255" xr:uid="{00000000-0005-0000-0000-000062000000}"/>
    <cellStyle name="40% - Colore 3 3" xfId="256" xr:uid="{00000000-0005-0000-0000-000063000000}"/>
    <cellStyle name="40% - Colore 3 4" xfId="257" xr:uid="{00000000-0005-0000-0000-000064000000}"/>
    <cellStyle name="40% - Colore 3 5" xfId="258" xr:uid="{00000000-0005-0000-0000-000065000000}"/>
    <cellStyle name="40% - Colore 3 6" xfId="755" xr:uid="{00000000-0005-0000-0000-000066000000}"/>
    <cellStyle name="40% - Colore 4" xfId="11" builtinId="43" customBuiltin="1"/>
    <cellStyle name="40% - Colore 4 2" xfId="259" xr:uid="{00000000-0005-0000-0000-000068000000}"/>
    <cellStyle name="40% - Colore 4 2 2" xfId="260" xr:uid="{00000000-0005-0000-0000-000069000000}"/>
    <cellStyle name="40% - Colore 4 2 2 2" xfId="261" xr:uid="{00000000-0005-0000-0000-00006A000000}"/>
    <cellStyle name="40% - Colore 4 2 2 2 2" xfId="262" xr:uid="{00000000-0005-0000-0000-00006B000000}"/>
    <cellStyle name="40% - Colore 4 2 2 3" xfId="263" xr:uid="{00000000-0005-0000-0000-00006C000000}"/>
    <cellStyle name="40% - Colore 4 3" xfId="264" xr:uid="{00000000-0005-0000-0000-00006D000000}"/>
    <cellStyle name="40% - Colore 4 4" xfId="265" xr:uid="{00000000-0005-0000-0000-00006E000000}"/>
    <cellStyle name="40% - Colore 4 5" xfId="266" xr:uid="{00000000-0005-0000-0000-00006F000000}"/>
    <cellStyle name="40% - Colore 4 6" xfId="756" xr:uid="{00000000-0005-0000-0000-000070000000}"/>
    <cellStyle name="40% - Colore 5" xfId="12" builtinId="47" customBuiltin="1"/>
    <cellStyle name="40% - Colore 5 2" xfId="267" xr:uid="{00000000-0005-0000-0000-000072000000}"/>
    <cellStyle name="40% - Colore 5 2 2" xfId="268" xr:uid="{00000000-0005-0000-0000-000073000000}"/>
    <cellStyle name="40% - Colore 5 2 2 2" xfId="269" xr:uid="{00000000-0005-0000-0000-000074000000}"/>
    <cellStyle name="40% - Colore 5 2 2 2 2" xfId="270" xr:uid="{00000000-0005-0000-0000-000075000000}"/>
    <cellStyle name="40% - Colore 5 2 2 3" xfId="271" xr:uid="{00000000-0005-0000-0000-000076000000}"/>
    <cellStyle name="40% - Colore 5 3" xfId="272" xr:uid="{00000000-0005-0000-0000-000077000000}"/>
    <cellStyle name="40% - Colore 5 4" xfId="273" xr:uid="{00000000-0005-0000-0000-000078000000}"/>
    <cellStyle name="40% - Colore 5 5" xfId="274" xr:uid="{00000000-0005-0000-0000-000079000000}"/>
    <cellStyle name="40% - Colore 5 6" xfId="757" xr:uid="{00000000-0005-0000-0000-00007A000000}"/>
    <cellStyle name="40% - Colore 6" xfId="13" builtinId="51" customBuiltin="1"/>
    <cellStyle name="40% - Colore 6 2" xfId="275" xr:uid="{00000000-0005-0000-0000-00007C000000}"/>
    <cellStyle name="40% - Colore 6 2 2" xfId="276" xr:uid="{00000000-0005-0000-0000-00007D000000}"/>
    <cellStyle name="40% - Colore 6 2 2 2" xfId="277" xr:uid="{00000000-0005-0000-0000-00007E000000}"/>
    <cellStyle name="40% - Colore 6 2 2 2 2" xfId="278" xr:uid="{00000000-0005-0000-0000-00007F000000}"/>
    <cellStyle name="40% - Colore 6 2 2 3" xfId="279" xr:uid="{00000000-0005-0000-0000-000080000000}"/>
    <cellStyle name="40% - Colore 6 3" xfId="280" xr:uid="{00000000-0005-0000-0000-000081000000}"/>
    <cellStyle name="40% - Colore 6 4" xfId="281" xr:uid="{00000000-0005-0000-0000-000082000000}"/>
    <cellStyle name="40% - Colore 6 5" xfId="282" xr:uid="{00000000-0005-0000-0000-000083000000}"/>
    <cellStyle name="40% - Colore 6 6" xfId="758" xr:uid="{00000000-0005-0000-0000-000084000000}"/>
    <cellStyle name="5x indented GHG Textfiels" xfId="14" xr:uid="{00000000-0005-0000-0000-000085000000}"/>
    <cellStyle name="60% - Accent1" xfId="163" xr:uid="{00000000-0005-0000-0000-000086000000}"/>
    <cellStyle name="60% - Accent2" xfId="164" xr:uid="{00000000-0005-0000-0000-000087000000}"/>
    <cellStyle name="60% - Accent3" xfId="165" xr:uid="{00000000-0005-0000-0000-000088000000}"/>
    <cellStyle name="60% - Accent4" xfId="166" xr:uid="{00000000-0005-0000-0000-000089000000}"/>
    <cellStyle name="60% - Accent5" xfId="167" xr:uid="{00000000-0005-0000-0000-00008A000000}"/>
    <cellStyle name="60% - Accent6" xfId="168" xr:uid="{00000000-0005-0000-0000-00008B000000}"/>
    <cellStyle name="60% - Colore 1" xfId="15" builtinId="32" customBuiltin="1"/>
    <cellStyle name="60% - Colore 1 2" xfId="283" xr:uid="{00000000-0005-0000-0000-00008D000000}"/>
    <cellStyle name="60% - Colore 1 3" xfId="284" xr:uid="{00000000-0005-0000-0000-00008E000000}"/>
    <cellStyle name="60% - Colore 1 4" xfId="285" xr:uid="{00000000-0005-0000-0000-00008F000000}"/>
    <cellStyle name="60% - Colore 1 5" xfId="286" xr:uid="{00000000-0005-0000-0000-000090000000}"/>
    <cellStyle name="60% - Colore 1 6" xfId="287" xr:uid="{00000000-0005-0000-0000-000091000000}"/>
    <cellStyle name="60% - Colore 1 7" xfId="759" xr:uid="{00000000-0005-0000-0000-000092000000}"/>
    <cellStyle name="60% - Colore 2" xfId="16" builtinId="36" customBuiltin="1"/>
    <cellStyle name="60% - Colore 2 2" xfId="288" xr:uid="{00000000-0005-0000-0000-000094000000}"/>
    <cellStyle name="60% - Colore 2 3" xfId="289" xr:uid="{00000000-0005-0000-0000-000095000000}"/>
    <cellStyle name="60% - Colore 2 4" xfId="290" xr:uid="{00000000-0005-0000-0000-000096000000}"/>
    <cellStyle name="60% - Colore 2 5" xfId="291" xr:uid="{00000000-0005-0000-0000-000097000000}"/>
    <cellStyle name="60% - Colore 2 6" xfId="292" xr:uid="{00000000-0005-0000-0000-000098000000}"/>
    <cellStyle name="60% - Colore 2 7" xfId="760" xr:uid="{00000000-0005-0000-0000-000099000000}"/>
    <cellStyle name="60% - Colore 3" xfId="17" builtinId="40" customBuiltin="1"/>
    <cellStyle name="60% - Colore 3 2" xfId="293" xr:uid="{00000000-0005-0000-0000-00009B000000}"/>
    <cellStyle name="60% - Colore 3 3" xfId="294" xr:uid="{00000000-0005-0000-0000-00009C000000}"/>
    <cellStyle name="60% - Colore 3 4" xfId="295" xr:uid="{00000000-0005-0000-0000-00009D000000}"/>
    <cellStyle name="60% - Colore 3 5" xfId="296" xr:uid="{00000000-0005-0000-0000-00009E000000}"/>
    <cellStyle name="60% - Colore 3 6" xfId="297" xr:uid="{00000000-0005-0000-0000-00009F000000}"/>
    <cellStyle name="60% - Colore 3 7" xfId="761" xr:uid="{00000000-0005-0000-0000-0000A0000000}"/>
    <cellStyle name="60% - Colore 4" xfId="18" builtinId="44" customBuiltin="1"/>
    <cellStyle name="60% - Colore 4 2" xfId="298" xr:uid="{00000000-0005-0000-0000-0000A2000000}"/>
    <cellStyle name="60% - Colore 4 3" xfId="299" xr:uid="{00000000-0005-0000-0000-0000A3000000}"/>
    <cellStyle name="60% - Colore 4 4" xfId="300" xr:uid="{00000000-0005-0000-0000-0000A4000000}"/>
    <cellStyle name="60% - Colore 4 5" xfId="301" xr:uid="{00000000-0005-0000-0000-0000A5000000}"/>
    <cellStyle name="60% - Colore 4 6" xfId="302" xr:uid="{00000000-0005-0000-0000-0000A6000000}"/>
    <cellStyle name="60% - Colore 4 7" xfId="762" xr:uid="{00000000-0005-0000-0000-0000A7000000}"/>
    <cellStyle name="60% - Colore 5" xfId="19" builtinId="48" customBuiltin="1"/>
    <cellStyle name="60% - Colore 5 2" xfId="303" xr:uid="{00000000-0005-0000-0000-0000A9000000}"/>
    <cellStyle name="60% - Colore 5 3" xfId="304" xr:uid="{00000000-0005-0000-0000-0000AA000000}"/>
    <cellStyle name="60% - Colore 5 4" xfId="305" xr:uid="{00000000-0005-0000-0000-0000AB000000}"/>
    <cellStyle name="60% - Colore 5 5" xfId="306" xr:uid="{00000000-0005-0000-0000-0000AC000000}"/>
    <cellStyle name="60% - Colore 5 6" xfId="307" xr:uid="{00000000-0005-0000-0000-0000AD000000}"/>
    <cellStyle name="60% - Colore 5 7" xfId="763" xr:uid="{00000000-0005-0000-0000-0000AE000000}"/>
    <cellStyle name="60% - Colore 6" xfId="20" builtinId="52" customBuiltin="1"/>
    <cellStyle name="60% - Colore 6 2" xfId="308" xr:uid="{00000000-0005-0000-0000-0000B0000000}"/>
    <cellStyle name="60% - Colore 6 3" xfId="309" xr:uid="{00000000-0005-0000-0000-0000B1000000}"/>
    <cellStyle name="60% - Colore 6 4" xfId="310" xr:uid="{00000000-0005-0000-0000-0000B2000000}"/>
    <cellStyle name="60% - Colore 6 5" xfId="311" xr:uid="{00000000-0005-0000-0000-0000B3000000}"/>
    <cellStyle name="60% - Colore 6 6" xfId="312" xr:uid="{00000000-0005-0000-0000-0000B4000000}"/>
    <cellStyle name="60% - Colore 6 7" xfId="764" xr:uid="{00000000-0005-0000-0000-0000B5000000}"/>
    <cellStyle name="Accent1" xfId="169" xr:uid="{00000000-0005-0000-0000-0000B6000000}"/>
    <cellStyle name="Accent2" xfId="170" xr:uid="{00000000-0005-0000-0000-0000B7000000}"/>
    <cellStyle name="Accent3" xfId="171" xr:uid="{00000000-0005-0000-0000-0000B8000000}"/>
    <cellStyle name="Accent4" xfId="172" xr:uid="{00000000-0005-0000-0000-0000B9000000}"/>
    <cellStyle name="Accent5" xfId="173" xr:uid="{00000000-0005-0000-0000-0000BA000000}"/>
    <cellStyle name="Accent6" xfId="174" xr:uid="{00000000-0005-0000-0000-0000BB000000}"/>
    <cellStyle name="Bad" xfId="175" xr:uid="{00000000-0005-0000-0000-0000BC000000}"/>
    <cellStyle name="Bold GHG Numbers (0.00)" xfId="21" xr:uid="{00000000-0005-0000-0000-0000BD000000}"/>
    <cellStyle name="Calcolo" xfId="22" builtinId="22" customBuiltin="1"/>
    <cellStyle name="Calcolo 2" xfId="313" xr:uid="{00000000-0005-0000-0000-0000BF000000}"/>
    <cellStyle name="Calcolo 3" xfId="314" xr:uid="{00000000-0005-0000-0000-0000C0000000}"/>
    <cellStyle name="Calcolo 4" xfId="315" xr:uid="{00000000-0005-0000-0000-0000C1000000}"/>
    <cellStyle name="Calcolo 5" xfId="316" xr:uid="{00000000-0005-0000-0000-0000C2000000}"/>
    <cellStyle name="Calcolo 6" xfId="317" xr:uid="{00000000-0005-0000-0000-0000C3000000}"/>
    <cellStyle name="Calcolo 7" xfId="765" xr:uid="{00000000-0005-0000-0000-0000C4000000}"/>
    <cellStyle name="Calculation" xfId="176" xr:uid="{00000000-0005-0000-0000-0000C5000000}"/>
    <cellStyle name="Cella collegata" xfId="23" builtinId="24" customBuiltin="1"/>
    <cellStyle name="Cella collegata 2" xfId="318" xr:uid="{00000000-0005-0000-0000-0000C7000000}"/>
    <cellStyle name="Cella collegata 3" xfId="319" xr:uid="{00000000-0005-0000-0000-0000C8000000}"/>
    <cellStyle name="Cella collegata 4" xfId="320" xr:uid="{00000000-0005-0000-0000-0000C9000000}"/>
    <cellStyle name="Cella collegata 5" xfId="321" xr:uid="{00000000-0005-0000-0000-0000CA000000}"/>
    <cellStyle name="Cella collegata 6" xfId="322" xr:uid="{00000000-0005-0000-0000-0000CB000000}"/>
    <cellStyle name="Cella collegata 7" xfId="766" xr:uid="{00000000-0005-0000-0000-0000CC000000}"/>
    <cellStyle name="Cella da controllare" xfId="24" builtinId="23" customBuiltin="1"/>
    <cellStyle name="Cella da controllare 2" xfId="323" xr:uid="{00000000-0005-0000-0000-0000CE000000}"/>
    <cellStyle name="Cella da controllare 3" xfId="324" xr:uid="{00000000-0005-0000-0000-0000CF000000}"/>
    <cellStyle name="Cella da controllare 4" xfId="325" xr:uid="{00000000-0005-0000-0000-0000D0000000}"/>
    <cellStyle name="Cella da controllare 5" xfId="326" xr:uid="{00000000-0005-0000-0000-0000D1000000}"/>
    <cellStyle name="Cella da controllare 6" xfId="327" xr:uid="{00000000-0005-0000-0000-0000D2000000}"/>
    <cellStyle name="Cella da controllare 7" xfId="767" xr:uid="{00000000-0005-0000-0000-0000D3000000}"/>
    <cellStyle name="Check Cell" xfId="177" xr:uid="{00000000-0005-0000-0000-0000D4000000}"/>
    <cellStyle name="Collegamento ipertestuale 2" xfId="717" xr:uid="{00000000-0005-0000-0000-0000D5000000}"/>
    <cellStyle name="Colore 1" xfId="25" builtinId="29" customBuiltin="1"/>
    <cellStyle name="Colore 1 2" xfId="328" xr:uid="{00000000-0005-0000-0000-0000D7000000}"/>
    <cellStyle name="Colore 1 3" xfId="329" xr:uid="{00000000-0005-0000-0000-0000D8000000}"/>
    <cellStyle name="Colore 1 4" xfId="330" xr:uid="{00000000-0005-0000-0000-0000D9000000}"/>
    <cellStyle name="Colore 1 5" xfId="331" xr:uid="{00000000-0005-0000-0000-0000DA000000}"/>
    <cellStyle name="Colore 1 6" xfId="332" xr:uid="{00000000-0005-0000-0000-0000DB000000}"/>
    <cellStyle name="Colore 1 7" xfId="768" xr:uid="{00000000-0005-0000-0000-0000DC000000}"/>
    <cellStyle name="Colore 2" xfId="26" builtinId="33" customBuiltin="1"/>
    <cellStyle name="Colore 2 2" xfId="333" xr:uid="{00000000-0005-0000-0000-0000DE000000}"/>
    <cellStyle name="Colore 2 3" xfId="334" xr:uid="{00000000-0005-0000-0000-0000DF000000}"/>
    <cellStyle name="Colore 2 4" xfId="335" xr:uid="{00000000-0005-0000-0000-0000E0000000}"/>
    <cellStyle name="Colore 2 5" xfId="336" xr:uid="{00000000-0005-0000-0000-0000E1000000}"/>
    <cellStyle name="Colore 2 6" xfId="337" xr:uid="{00000000-0005-0000-0000-0000E2000000}"/>
    <cellStyle name="Colore 2 7" xfId="769" xr:uid="{00000000-0005-0000-0000-0000E3000000}"/>
    <cellStyle name="Colore 3" xfId="27" builtinId="37" customBuiltin="1"/>
    <cellStyle name="Colore 3 2" xfId="338" xr:uid="{00000000-0005-0000-0000-0000E5000000}"/>
    <cellStyle name="Colore 3 3" xfId="339" xr:uid="{00000000-0005-0000-0000-0000E6000000}"/>
    <cellStyle name="Colore 3 4" xfId="340" xr:uid="{00000000-0005-0000-0000-0000E7000000}"/>
    <cellStyle name="Colore 3 5" xfId="341" xr:uid="{00000000-0005-0000-0000-0000E8000000}"/>
    <cellStyle name="Colore 3 6" xfId="342" xr:uid="{00000000-0005-0000-0000-0000E9000000}"/>
    <cellStyle name="Colore 3 7" xfId="770" xr:uid="{00000000-0005-0000-0000-0000EA000000}"/>
    <cellStyle name="Colore 4" xfId="28" builtinId="41" customBuiltin="1"/>
    <cellStyle name="Colore 4 2" xfId="343" xr:uid="{00000000-0005-0000-0000-0000EC000000}"/>
    <cellStyle name="Colore 4 3" xfId="344" xr:uid="{00000000-0005-0000-0000-0000ED000000}"/>
    <cellStyle name="Colore 4 4" xfId="345" xr:uid="{00000000-0005-0000-0000-0000EE000000}"/>
    <cellStyle name="Colore 4 5" xfId="346" xr:uid="{00000000-0005-0000-0000-0000EF000000}"/>
    <cellStyle name="Colore 4 6" xfId="347" xr:uid="{00000000-0005-0000-0000-0000F0000000}"/>
    <cellStyle name="Colore 4 7" xfId="771" xr:uid="{00000000-0005-0000-0000-0000F1000000}"/>
    <cellStyle name="Colore 5" xfId="29" builtinId="45" customBuiltin="1"/>
    <cellStyle name="Colore 5 2" xfId="348" xr:uid="{00000000-0005-0000-0000-0000F3000000}"/>
    <cellStyle name="Colore 5 3" xfId="349" xr:uid="{00000000-0005-0000-0000-0000F4000000}"/>
    <cellStyle name="Colore 5 4" xfId="350" xr:uid="{00000000-0005-0000-0000-0000F5000000}"/>
    <cellStyle name="Colore 5 5" xfId="351" xr:uid="{00000000-0005-0000-0000-0000F6000000}"/>
    <cellStyle name="Colore 5 6" xfId="352" xr:uid="{00000000-0005-0000-0000-0000F7000000}"/>
    <cellStyle name="Colore 5 7" xfId="772" xr:uid="{00000000-0005-0000-0000-0000F8000000}"/>
    <cellStyle name="Colore 6" xfId="30" builtinId="49" customBuiltin="1"/>
    <cellStyle name="Colore 6 2" xfId="353" xr:uid="{00000000-0005-0000-0000-0000FA000000}"/>
    <cellStyle name="Colore 6 3" xfId="354" xr:uid="{00000000-0005-0000-0000-0000FB000000}"/>
    <cellStyle name="Colore 6 4" xfId="355" xr:uid="{00000000-0005-0000-0000-0000FC000000}"/>
    <cellStyle name="Colore 6 5" xfId="356" xr:uid="{00000000-0005-0000-0000-0000FD000000}"/>
    <cellStyle name="Colore 6 6" xfId="357" xr:uid="{00000000-0005-0000-0000-0000FE000000}"/>
    <cellStyle name="Colore 6 7" xfId="773" xr:uid="{00000000-0005-0000-0000-0000FF000000}"/>
    <cellStyle name="Comma0" xfId="132" xr:uid="{00000000-0005-0000-0000-000000010000}"/>
    <cellStyle name="Currency0" xfId="133" xr:uid="{00000000-0005-0000-0000-000001010000}"/>
    <cellStyle name="Data" xfId="31" xr:uid="{00000000-0005-0000-0000-000002010000}"/>
    <cellStyle name="Date" xfId="134" xr:uid="{00000000-0005-0000-0000-000003010000}"/>
    <cellStyle name="Euro" xfId="32" xr:uid="{00000000-0005-0000-0000-000004010000}"/>
    <cellStyle name="Euro 2" xfId="358" xr:uid="{00000000-0005-0000-0000-000005010000}"/>
    <cellStyle name="Euro_Foglio1" xfId="718" xr:uid="{00000000-0005-0000-0000-000006010000}"/>
    <cellStyle name="Excel Built-in Normal" xfId="719" xr:uid="{00000000-0005-0000-0000-000007010000}"/>
    <cellStyle name="Explanatory Text" xfId="178" xr:uid="{00000000-0005-0000-0000-000008010000}"/>
    <cellStyle name="Fisso" xfId="33" xr:uid="{00000000-0005-0000-0000-000009010000}"/>
    <cellStyle name="Fixed" xfId="135" xr:uid="{00000000-0005-0000-0000-00000A010000}"/>
    <cellStyle name="Good" xfId="179" xr:uid="{00000000-0005-0000-0000-00000B010000}"/>
    <cellStyle name="Heading 1" xfId="136" xr:uid="{00000000-0005-0000-0000-00000C010000}"/>
    <cellStyle name="Heading 2" xfId="137" xr:uid="{00000000-0005-0000-0000-00000D010000}"/>
    <cellStyle name="Heading 3" xfId="180" xr:uid="{00000000-0005-0000-0000-00000E010000}"/>
    <cellStyle name="Heading 4" xfId="181" xr:uid="{00000000-0005-0000-0000-00000F010000}"/>
    <cellStyle name="Headline" xfId="34" xr:uid="{00000000-0005-0000-0000-000010010000}"/>
    <cellStyle name="Input" xfId="35" builtinId="20" customBuiltin="1"/>
    <cellStyle name="Input 2" xfId="359" xr:uid="{00000000-0005-0000-0000-000012010000}"/>
    <cellStyle name="Input 3" xfId="360" xr:uid="{00000000-0005-0000-0000-000013010000}"/>
    <cellStyle name="Input 4" xfId="361" xr:uid="{00000000-0005-0000-0000-000014010000}"/>
    <cellStyle name="Input 5" xfId="362" xr:uid="{00000000-0005-0000-0000-000015010000}"/>
    <cellStyle name="Input 6" xfId="363" xr:uid="{00000000-0005-0000-0000-000016010000}"/>
    <cellStyle name="Input 7" xfId="774" xr:uid="{00000000-0005-0000-0000-000017010000}"/>
    <cellStyle name="Linked Cell" xfId="182" xr:uid="{00000000-0005-0000-0000-000018010000}"/>
    <cellStyle name="Migliaia" xfId="36" builtinId="3"/>
    <cellStyle name="Migliaia (0)_2003 - extrace tab 2" xfId="720" xr:uid="{00000000-0005-0000-0000-00001A010000}"/>
    <cellStyle name="Migliaia [0]" xfId="37" builtinId="6"/>
    <cellStyle name="Migliaia [0] 2" xfId="38" xr:uid="{00000000-0005-0000-0000-00001C010000}"/>
    <cellStyle name="Migliaia [0] 2 2" xfId="721" xr:uid="{00000000-0005-0000-0000-00001D010000}"/>
    <cellStyle name="Migliaia [0] 3" xfId="114" xr:uid="{00000000-0005-0000-0000-00001E010000}"/>
    <cellStyle name="Migliaia [0] 3 2" xfId="117" xr:uid="{00000000-0005-0000-0000-00001F010000}"/>
    <cellStyle name="Migliaia [0] 4" xfId="364" xr:uid="{00000000-0005-0000-0000-000020010000}"/>
    <cellStyle name="Migliaia [0] 5" xfId="365" xr:uid="{00000000-0005-0000-0000-000021010000}"/>
    <cellStyle name="Migliaia [0] 6" xfId="722" xr:uid="{00000000-0005-0000-0000-000022010000}"/>
    <cellStyle name="Migliaia [0] 7" xfId="775" xr:uid="{00000000-0005-0000-0000-000023010000}"/>
    <cellStyle name="Migliaia 10" xfId="366" xr:uid="{00000000-0005-0000-0000-000024010000}"/>
    <cellStyle name="Migliaia 10 2" xfId="367" xr:uid="{00000000-0005-0000-0000-000025010000}"/>
    <cellStyle name="Migliaia 11" xfId="368" xr:uid="{00000000-0005-0000-0000-000026010000}"/>
    <cellStyle name="Migliaia 11 2" xfId="369" xr:uid="{00000000-0005-0000-0000-000027010000}"/>
    <cellStyle name="Migliaia 12" xfId="370" xr:uid="{00000000-0005-0000-0000-000028010000}"/>
    <cellStyle name="Migliaia 12 2" xfId="371" xr:uid="{00000000-0005-0000-0000-000029010000}"/>
    <cellStyle name="Migliaia 13" xfId="372" xr:uid="{00000000-0005-0000-0000-00002A010000}"/>
    <cellStyle name="Migliaia 13 2" xfId="373" xr:uid="{00000000-0005-0000-0000-00002B010000}"/>
    <cellStyle name="Migliaia 13 3" xfId="374" xr:uid="{00000000-0005-0000-0000-00002C010000}"/>
    <cellStyle name="Migliaia 14" xfId="375" xr:uid="{00000000-0005-0000-0000-00002D010000}"/>
    <cellStyle name="Migliaia 15" xfId="376" xr:uid="{00000000-0005-0000-0000-00002E010000}"/>
    <cellStyle name="Migliaia 16" xfId="377" xr:uid="{00000000-0005-0000-0000-00002F010000}"/>
    <cellStyle name="Migliaia 17" xfId="378" xr:uid="{00000000-0005-0000-0000-000030010000}"/>
    <cellStyle name="Migliaia 18" xfId="379" xr:uid="{00000000-0005-0000-0000-000031010000}"/>
    <cellStyle name="Migliaia 19" xfId="380" xr:uid="{00000000-0005-0000-0000-000032010000}"/>
    <cellStyle name="Migliaia 2" xfId="39" xr:uid="{00000000-0005-0000-0000-000033010000}"/>
    <cellStyle name="Migliaia 2 2" xfId="40" xr:uid="{00000000-0005-0000-0000-000034010000}"/>
    <cellStyle name="Migliaia 2 2 2" xfId="381" xr:uid="{00000000-0005-0000-0000-000035010000}"/>
    <cellStyle name="Migliaia 2 2 3" xfId="382" xr:uid="{00000000-0005-0000-0000-000036010000}"/>
    <cellStyle name="Migliaia 2 2 4" xfId="383" xr:uid="{00000000-0005-0000-0000-000037010000}"/>
    <cellStyle name="Migliaia 2 2 5" xfId="384" xr:uid="{00000000-0005-0000-0000-000038010000}"/>
    <cellStyle name="Migliaia 2 3" xfId="102" xr:uid="{00000000-0005-0000-0000-000039010000}"/>
    <cellStyle name="Migliaia 2 3 2" xfId="112" xr:uid="{00000000-0005-0000-0000-00003A010000}"/>
    <cellStyle name="Migliaia 2 4" xfId="385" xr:uid="{00000000-0005-0000-0000-00003B010000}"/>
    <cellStyle name="Migliaia 2 5" xfId="386" xr:uid="{00000000-0005-0000-0000-00003C010000}"/>
    <cellStyle name="Migliaia 20" xfId="776" xr:uid="{00000000-0005-0000-0000-00003D010000}"/>
    <cellStyle name="Migliaia 21" xfId="777" xr:uid="{00000000-0005-0000-0000-00003E010000}"/>
    <cellStyle name="Migliaia 22" xfId="778" xr:uid="{00000000-0005-0000-0000-00003F010000}"/>
    <cellStyle name="Migliaia 23" xfId="796" xr:uid="{00000000-0005-0000-0000-000040010000}"/>
    <cellStyle name="Migliaia 24" xfId="801" xr:uid="{00000000-0005-0000-0000-000041010000}"/>
    <cellStyle name="Migliaia 25" xfId="806" xr:uid="{00000000-0005-0000-0000-000042010000}"/>
    <cellStyle name="Migliaia 26" xfId="808" xr:uid="{00000000-0005-0000-0000-000043010000}"/>
    <cellStyle name="Migliaia 3" xfId="41" xr:uid="{00000000-0005-0000-0000-000044010000}"/>
    <cellStyle name="Migliaia 3 2" xfId="101" xr:uid="{00000000-0005-0000-0000-000045010000}"/>
    <cellStyle name="Migliaia 3 2 2" xfId="387" xr:uid="{00000000-0005-0000-0000-000046010000}"/>
    <cellStyle name="Migliaia 3 3" xfId="145" xr:uid="{00000000-0005-0000-0000-000047010000}"/>
    <cellStyle name="Migliaia 3 3 2" xfId="388" xr:uid="{00000000-0005-0000-0000-000048010000}"/>
    <cellStyle name="Migliaia 3 4" xfId="389" xr:uid="{00000000-0005-0000-0000-000049010000}"/>
    <cellStyle name="Migliaia 3 5" xfId="390" xr:uid="{00000000-0005-0000-0000-00004A010000}"/>
    <cellStyle name="Migliaia 3 6" xfId="391" xr:uid="{00000000-0005-0000-0000-00004B010000}"/>
    <cellStyle name="Migliaia 4" xfId="42" xr:uid="{00000000-0005-0000-0000-00004C010000}"/>
    <cellStyle name="Migliaia 4 2" xfId="43" xr:uid="{00000000-0005-0000-0000-00004D010000}"/>
    <cellStyle name="Migliaia 4 3" xfId="108" xr:uid="{00000000-0005-0000-0000-00004E010000}"/>
    <cellStyle name="Migliaia 4 3 2" xfId="116" xr:uid="{00000000-0005-0000-0000-00004F010000}"/>
    <cellStyle name="Migliaia 4 4" xfId="115" xr:uid="{00000000-0005-0000-0000-000050010000}"/>
    <cellStyle name="Migliaia 5" xfId="103" xr:uid="{00000000-0005-0000-0000-000051010000}"/>
    <cellStyle name="Migliaia 5 2" xfId="118" xr:uid="{00000000-0005-0000-0000-000052010000}"/>
    <cellStyle name="Migliaia 5 3" xfId="392" xr:uid="{00000000-0005-0000-0000-000053010000}"/>
    <cellStyle name="Migliaia 6" xfId="119" xr:uid="{00000000-0005-0000-0000-000054010000}"/>
    <cellStyle name="Migliaia 6 2" xfId="393" xr:uid="{00000000-0005-0000-0000-000055010000}"/>
    <cellStyle name="Migliaia 7" xfId="120" xr:uid="{00000000-0005-0000-0000-000056010000}"/>
    <cellStyle name="Migliaia 7 2" xfId="394" xr:uid="{00000000-0005-0000-0000-000057010000}"/>
    <cellStyle name="Migliaia 8" xfId="150" xr:uid="{00000000-0005-0000-0000-000058010000}"/>
    <cellStyle name="Migliaia 8 2" xfId="395" xr:uid="{00000000-0005-0000-0000-000059010000}"/>
    <cellStyle name="Migliaia 8 3" xfId="396" xr:uid="{00000000-0005-0000-0000-00005A010000}"/>
    <cellStyle name="Migliaia 8 4" xfId="798" xr:uid="{00000000-0005-0000-0000-00005B010000}"/>
    <cellStyle name="Migliaia 9" xfId="397" xr:uid="{00000000-0005-0000-0000-00005C010000}"/>
    <cellStyle name="Migliaia 9 2" xfId="398" xr:uid="{00000000-0005-0000-0000-00005D010000}"/>
    <cellStyle name="Migliaia 9 3" xfId="399" xr:uid="{00000000-0005-0000-0000-00005E010000}"/>
    <cellStyle name="Neutral" xfId="183" xr:uid="{00000000-0005-0000-0000-00005F010000}"/>
    <cellStyle name="Neutrale" xfId="44" builtinId="28" customBuiltin="1"/>
    <cellStyle name="Neutrale 2" xfId="400" xr:uid="{00000000-0005-0000-0000-000061010000}"/>
    <cellStyle name="Neutrale 3" xfId="401" xr:uid="{00000000-0005-0000-0000-000062010000}"/>
    <cellStyle name="Neutrale 4" xfId="402" xr:uid="{00000000-0005-0000-0000-000063010000}"/>
    <cellStyle name="Neutrale 5" xfId="403" xr:uid="{00000000-0005-0000-0000-000064010000}"/>
    <cellStyle name="Neutrale 6" xfId="404" xr:uid="{00000000-0005-0000-0000-000065010000}"/>
    <cellStyle name="Neutrale 7" xfId="779" xr:uid="{00000000-0005-0000-0000-000066010000}"/>
    <cellStyle name="Non_definito" xfId="45" xr:uid="{00000000-0005-0000-0000-000067010000}"/>
    <cellStyle name="Normal 5" xfId="723" xr:uid="{00000000-0005-0000-0000-000068010000}"/>
    <cellStyle name="Normal GHG Numbers (0.00)" xfId="46" xr:uid="{00000000-0005-0000-0000-000069010000}"/>
    <cellStyle name="Normal GHG Textfiels Bold" xfId="47" xr:uid="{00000000-0005-0000-0000-00006A010000}"/>
    <cellStyle name="Normal GHG whole table" xfId="48" xr:uid="{00000000-0005-0000-0000-00006B010000}"/>
    <cellStyle name="Normal GHG-Shade" xfId="49" xr:uid="{00000000-0005-0000-0000-00006C010000}"/>
    <cellStyle name="Normal_HELP" xfId="50" xr:uid="{00000000-0005-0000-0000-00006D010000}"/>
    <cellStyle name="Normale" xfId="0" builtinId="0"/>
    <cellStyle name="Normale 10" xfId="405" xr:uid="{00000000-0005-0000-0000-00006F010000}"/>
    <cellStyle name="Normale 10 10" xfId="792" xr:uid="{00000000-0005-0000-0000-000070010000}"/>
    <cellStyle name="Normale 10 2" xfId="406" xr:uid="{00000000-0005-0000-0000-000071010000}"/>
    <cellStyle name="Normale 10 2 2" xfId="407" xr:uid="{00000000-0005-0000-0000-000072010000}"/>
    <cellStyle name="Normale 10 2 2 2" xfId="408" xr:uid="{00000000-0005-0000-0000-000073010000}"/>
    <cellStyle name="Normale 10 2 2 2 2" xfId="409" xr:uid="{00000000-0005-0000-0000-000074010000}"/>
    <cellStyle name="Normale 10 2 2 2 2 2" xfId="410" xr:uid="{00000000-0005-0000-0000-000075010000}"/>
    <cellStyle name="Normale 10 2 2 2 3" xfId="411" xr:uid="{00000000-0005-0000-0000-000076010000}"/>
    <cellStyle name="Normale 10 2 2 3" xfId="412" xr:uid="{00000000-0005-0000-0000-000077010000}"/>
    <cellStyle name="Normale 10 2 2 3 2" xfId="413" xr:uid="{00000000-0005-0000-0000-000078010000}"/>
    <cellStyle name="Normale 10 2 2 4" xfId="414" xr:uid="{00000000-0005-0000-0000-000079010000}"/>
    <cellStyle name="Normale 10 2 3" xfId="415" xr:uid="{00000000-0005-0000-0000-00007A010000}"/>
    <cellStyle name="Normale 10 2 3 2" xfId="416" xr:uid="{00000000-0005-0000-0000-00007B010000}"/>
    <cellStyle name="Normale 10 2 3 2 2" xfId="417" xr:uid="{00000000-0005-0000-0000-00007C010000}"/>
    <cellStyle name="Normale 10 2 3 3" xfId="418" xr:uid="{00000000-0005-0000-0000-00007D010000}"/>
    <cellStyle name="Normale 10 2 4" xfId="419" xr:uid="{00000000-0005-0000-0000-00007E010000}"/>
    <cellStyle name="Normale 10 2 4 2" xfId="420" xr:uid="{00000000-0005-0000-0000-00007F010000}"/>
    <cellStyle name="Normale 10 2 5" xfId="421" xr:uid="{00000000-0005-0000-0000-000080010000}"/>
    <cellStyle name="Normale 10 3" xfId="422" xr:uid="{00000000-0005-0000-0000-000081010000}"/>
    <cellStyle name="Normale 10 3 2" xfId="423" xr:uid="{00000000-0005-0000-0000-000082010000}"/>
    <cellStyle name="Normale 10 3 2 2" xfId="424" xr:uid="{00000000-0005-0000-0000-000083010000}"/>
    <cellStyle name="Normale 10 3 2 2 2" xfId="425" xr:uid="{00000000-0005-0000-0000-000084010000}"/>
    <cellStyle name="Normale 10 3 2 3" xfId="426" xr:uid="{00000000-0005-0000-0000-000085010000}"/>
    <cellStyle name="Normale 10 3 3" xfId="427" xr:uid="{00000000-0005-0000-0000-000086010000}"/>
    <cellStyle name="Normale 10 3 3 2" xfId="428" xr:uid="{00000000-0005-0000-0000-000087010000}"/>
    <cellStyle name="Normale 10 3 4" xfId="429" xr:uid="{00000000-0005-0000-0000-000088010000}"/>
    <cellStyle name="Normale 10 4" xfId="430" xr:uid="{00000000-0005-0000-0000-000089010000}"/>
    <cellStyle name="Normale 10 4 2" xfId="431" xr:uid="{00000000-0005-0000-0000-00008A010000}"/>
    <cellStyle name="Normale 10 4 2 2" xfId="432" xr:uid="{00000000-0005-0000-0000-00008B010000}"/>
    <cellStyle name="Normale 10 4 3" xfId="433" xr:uid="{00000000-0005-0000-0000-00008C010000}"/>
    <cellStyle name="Normale 10 5" xfId="434" xr:uid="{00000000-0005-0000-0000-00008D010000}"/>
    <cellStyle name="Normale 10 5 2" xfId="435" xr:uid="{00000000-0005-0000-0000-00008E010000}"/>
    <cellStyle name="Normale 10 6" xfId="436" xr:uid="{00000000-0005-0000-0000-00008F010000}"/>
    <cellStyle name="Normale 10 6 2" xfId="437" xr:uid="{00000000-0005-0000-0000-000090010000}"/>
    <cellStyle name="Normale 10 7" xfId="438" xr:uid="{00000000-0005-0000-0000-000091010000}"/>
    <cellStyle name="Normale 10 7 2" xfId="439" xr:uid="{00000000-0005-0000-0000-000092010000}"/>
    <cellStyle name="Normale 10 8" xfId="440" xr:uid="{00000000-0005-0000-0000-000093010000}"/>
    <cellStyle name="Normale 10 9" xfId="441" xr:uid="{00000000-0005-0000-0000-000094010000}"/>
    <cellStyle name="Normale 11" xfId="442" xr:uid="{00000000-0005-0000-0000-000095010000}"/>
    <cellStyle name="Normale 12" xfId="443" xr:uid="{00000000-0005-0000-0000-000096010000}"/>
    <cellStyle name="Normale 13" xfId="444" xr:uid="{00000000-0005-0000-0000-000097010000}"/>
    <cellStyle name="Normale 13 2" xfId="445" xr:uid="{00000000-0005-0000-0000-000098010000}"/>
    <cellStyle name="Normale 13 3" xfId="446" xr:uid="{00000000-0005-0000-0000-000099010000}"/>
    <cellStyle name="Normale 13 3 2" xfId="447" xr:uid="{00000000-0005-0000-0000-00009A010000}"/>
    <cellStyle name="Normale 13 4" xfId="448" xr:uid="{00000000-0005-0000-0000-00009B010000}"/>
    <cellStyle name="Normale 13 4 2" xfId="449" xr:uid="{00000000-0005-0000-0000-00009C010000}"/>
    <cellStyle name="Normale 13 5" xfId="450" xr:uid="{00000000-0005-0000-0000-00009D010000}"/>
    <cellStyle name="Normale 13 6" xfId="451" xr:uid="{00000000-0005-0000-0000-00009E010000}"/>
    <cellStyle name="Normale 14" xfId="452" xr:uid="{00000000-0005-0000-0000-00009F010000}"/>
    <cellStyle name="Normale 14 2" xfId="453" xr:uid="{00000000-0005-0000-0000-0000A0010000}"/>
    <cellStyle name="Normale 14 2 2" xfId="454" xr:uid="{00000000-0005-0000-0000-0000A1010000}"/>
    <cellStyle name="Normale 14 3" xfId="455" xr:uid="{00000000-0005-0000-0000-0000A2010000}"/>
    <cellStyle name="Normale 14 4" xfId="456" xr:uid="{00000000-0005-0000-0000-0000A3010000}"/>
    <cellStyle name="Normale 15" xfId="457" xr:uid="{00000000-0005-0000-0000-0000A4010000}"/>
    <cellStyle name="Normale 15 2" xfId="458" xr:uid="{00000000-0005-0000-0000-0000A5010000}"/>
    <cellStyle name="Normale 15 2 2" xfId="459" xr:uid="{00000000-0005-0000-0000-0000A6010000}"/>
    <cellStyle name="Normale 15 3" xfId="460" xr:uid="{00000000-0005-0000-0000-0000A7010000}"/>
    <cellStyle name="Normale 15 4" xfId="461" xr:uid="{00000000-0005-0000-0000-0000A8010000}"/>
    <cellStyle name="Normale 16" xfId="462" xr:uid="{00000000-0005-0000-0000-0000A9010000}"/>
    <cellStyle name="Normale 16 2" xfId="463" xr:uid="{00000000-0005-0000-0000-0000AA010000}"/>
    <cellStyle name="Normale 16 2 2" xfId="464" xr:uid="{00000000-0005-0000-0000-0000AB010000}"/>
    <cellStyle name="Normale 16 3" xfId="465" xr:uid="{00000000-0005-0000-0000-0000AC010000}"/>
    <cellStyle name="Normale 16 4" xfId="466" xr:uid="{00000000-0005-0000-0000-0000AD010000}"/>
    <cellStyle name="Normale 17" xfId="467" xr:uid="{00000000-0005-0000-0000-0000AE010000}"/>
    <cellStyle name="Normale 17 2" xfId="468" xr:uid="{00000000-0005-0000-0000-0000AF010000}"/>
    <cellStyle name="Normale 17 3" xfId="469" xr:uid="{00000000-0005-0000-0000-0000B0010000}"/>
    <cellStyle name="Normale 17 4" xfId="470" xr:uid="{00000000-0005-0000-0000-0000B1010000}"/>
    <cellStyle name="Normale 18" xfId="471" xr:uid="{00000000-0005-0000-0000-0000B2010000}"/>
    <cellStyle name="Normale 18 2" xfId="472" xr:uid="{00000000-0005-0000-0000-0000B3010000}"/>
    <cellStyle name="Normale 18 3" xfId="473" xr:uid="{00000000-0005-0000-0000-0000B4010000}"/>
    <cellStyle name="Normale 18 4" xfId="474" xr:uid="{00000000-0005-0000-0000-0000B5010000}"/>
    <cellStyle name="Normale 19" xfId="475" xr:uid="{00000000-0005-0000-0000-0000B6010000}"/>
    <cellStyle name="Normale 19 2" xfId="476" xr:uid="{00000000-0005-0000-0000-0000B7010000}"/>
    <cellStyle name="Normale 19 3" xfId="477" xr:uid="{00000000-0005-0000-0000-0000B8010000}"/>
    <cellStyle name="Normale 19 4" xfId="478" xr:uid="{00000000-0005-0000-0000-0000B9010000}"/>
    <cellStyle name="Normale 2" xfId="51" xr:uid="{00000000-0005-0000-0000-0000BA010000}"/>
    <cellStyle name="Normale 2 10" xfId="804" xr:uid="{00000000-0005-0000-0000-0000BB010000}"/>
    <cellStyle name="Normale 2 2" xfId="52" xr:uid="{00000000-0005-0000-0000-0000BC010000}"/>
    <cellStyle name="Normale 2 2 2" xfId="479" xr:uid="{00000000-0005-0000-0000-0000BD010000}"/>
    <cellStyle name="Normale 2 2 3" xfId="480" xr:uid="{00000000-0005-0000-0000-0000BE010000}"/>
    <cellStyle name="Normale 2 2 4" xfId="481" xr:uid="{00000000-0005-0000-0000-0000BF010000}"/>
    <cellStyle name="Normale 2 2 5" xfId="482" xr:uid="{00000000-0005-0000-0000-0000C0010000}"/>
    <cellStyle name="Normale 2 3" xfId="53" xr:uid="{00000000-0005-0000-0000-0000C1010000}"/>
    <cellStyle name="Normale 2 3 2" xfId="483" xr:uid="{00000000-0005-0000-0000-0000C2010000}"/>
    <cellStyle name="Normale 2 4" xfId="104" xr:uid="{00000000-0005-0000-0000-0000C3010000}"/>
    <cellStyle name="Normale 2 5" xfId="484" xr:uid="{00000000-0005-0000-0000-0000C4010000}"/>
    <cellStyle name="Normale 2 5 2" xfId="485" xr:uid="{00000000-0005-0000-0000-0000C5010000}"/>
    <cellStyle name="Normale 2 5 2 2" xfId="486" xr:uid="{00000000-0005-0000-0000-0000C6010000}"/>
    <cellStyle name="Normale 2 5 3" xfId="487" xr:uid="{00000000-0005-0000-0000-0000C7010000}"/>
    <cellStyle name="Normale 2 5 3 2" xfId="488" xr:uid="{00000000-0005-0000-0000-0000C8010000}"/>
    <cellStyle name="Normale 2 5 4" xfId="489" xr:uid="{00000000-0005-0000-0000-0000C9010000}"/>
    <cellStyle name="Normale 2 5 5" xfId="490" xr:uid="{00000000-0005-0000-0000-0000CA010000}"/>
    <cellStyle name="Normale 2 5 5 2" xfId="491" xr:uid="{00000000-0005-0000-0000-0000CB010000}"/>
    <cellStyle name="Normale 2 5 6" xfId="746" xr:uid="{00000000-0005-0000-0000-0000CC010000}"/>
    <cellStyle name="Normale 2 6" xfId="492" xr:uid="{00000000-0005-0000-0000-0000CD010000}"/>
    <cellStyle name="Normale 2 6 2" xfId="493" xr:uid="{00000000-0005-0000-0000-0000CE010000}"/>
    <cellStyle name="Normale 2 7" xfId="494" xr:uid="{00000000-0005-0000-0000-0000CF010000}"/>
    <cellStyle name="Normale 2 7 2" xfId="495" xr:uid="{00000000-0005-0000-0000-0000D0010000}"/>
    <cellStyle name="Normale 2 8" xfId="496" xr:uid="{00000000-0005-0000-0000-0000D1010000}"/>
    <cellStyle name="Normale 2 8 2" xfId="497" xr:uid="{00000000-0005-0000-0000-0000D2010000}"/>
    <cellStyle name="Normale 2 9" xfId="498" xr:uid="{00000000-0005-0000-0000-0000D3010000}"/>
    <cellStyle name="Normale 2_DCF_Guidelines_Standard-Tables_Version-2009" xfId="499" xr:uid="{00000000-0005-0000-0000-0000D4010000}"/>
    <cellStyle name="Normale 20" xfId="500" xr:uid="{00000000-0005-0000-0000-0000D5010000}"/>
    <cellStyle name="Normale 20 2" xfId="501" xr:uid="{00000000-0005-0000-0000-0000D6010000}"/>
    <cellStyle name="Normale 20 3" xfId="502" xr:uid="{00000000-0005-0000-0000-0000D7010000}"/>
    <cellStyle name="Normale 21" xfId="503" xr:uid="{00000000-0005-0000-0000-0000D8010000}"/>
    <cellStyle name="Normale 22" xfId="504" xr:uid="{00000000-0005-0000-0000-0000D9010000}"/>
    <cellStyle name="Normale 23" xfId="505" xr:uid="{00000000-0005-0000-0000-0000DA010000}"/>
    <cellStyle name="Normale 24" xfId="506" xr:uid="{00000000-0005-0000-0000-0000DB010000}"/>
    <cellStyle name="Normale 25" xfId="507" xr:uid="{00000000-0005-0000-0000-0000DC010000}"/>
    <cellStyle name="Normale 26" xfId="508" xr:uid="{00000000-0005-0000-0000-0000DD010000}"/>
    <cellStyle name="Normale 27" xfId="509" xr:uid="{00000000-0005-0000-0000-0000DE010000}"/>
    <cellStyle name="Normale 27 2" xfId="510" xr:uid="{00000000-0005-0000-0000-0000DF010000}"/>
    <cellStyle name="Normale 28" xfId="511" xr:uid="{00000000-0005-0000-0000-0000E0010000}"/>
    <cellStyle name="Normale 28 2" xfId="512" xr:uid="{00000000-0005-0000-0000-0000E1010000}"/>
    <cellStyle name="Normale 29" xfId="513" xr:uid="{00000000-0005-0000-0000-0000E2010000}"/>
    <cellStyle name="Normale 29 2" xfId="514" xr:uid="{00000000-0005-0000-0000-0000E3010000}"/>
    <cellStyle name="Normale 3" xfId="54" xr:uid="{00000000-0005-0000-0000-0000E4010000}"/>
    <cellStyle name="Normale 3 2" xfId="109" xr:uid="{00000000-0005-0000-0000-0000E5010000}"/>
    <cellStyle name="Normale 3 3" xfId="138" xr:uid="{00000000-0005-0000-0000-0000E6010000}"/>
    <cellStyle name="Normale 3 3 2" xfId="515" xr:uid="{00000000-0005-0000-0000-0000E7010000}"/>
    <cellStyle name="Normale 3 3 3" xfId="516" xr:uid="{00000000-0005-0000-0000-0000E8010000}"/>
    <cellStyle name="Normale 3 3 3 2" xfId="517" xr:uid="{00000000-0005-0000-0000-0000E9010000}"/>
    <cellStyle name="Normale 3 4" xfId="144" xr:uid="{00000000-0005-0000-0000-0000EA010000}"/>
    <cellStyle name="Normale 3 5" xfId="518" xr:uid="{00000000-0005-0000-0000-0000EB010000}"/>
    <cellStyle name="Normale 3 6" xfId="519" xr:uid="{00000000-0005-0000-0000-0000EC010000}"/>
    <cellStyle name="Normale 3 7" xfId="724" xr:uid="{00000000-0005-0000-0000-0000ED010000}"/>
    <cellStyle name="Normale 30" xfId="520" xr:uid="{00000000-0005-0000-0000-0000EE010000}"/>
    <cellStyle name="Normale 30 2" xfId="521" xr:uid="{00000000-0005-0000-0000-0000EF010000}"/>
    <cellStyle name="Normale 31" xfId="522" xr:uid="{00000000-0005-0000-0000-0000F0010000}"/>
    <cellStyle name="Normale 32" xfId="523" xr:uid="{00000000-0005-0000-0000-0000F1010000}"/>
    <cellStyle name="Normale 33" xfId="524" xr:uid="{00000000-0005-0000-0000-0000F2010000}"/>
    <cellStyle name="Normale 34" xfId="525" xr:uid="{00000000-0005-0000-0000-0000F3010000}"/>
    <cellStyle name="Normale 35" xfId="526" xr:uid="{00000000-0005-0000-0000-0000F4010000}"/>
    <cellStyle name="Normale 36" xfId="527" xr:uid="{00000000-0005-0000-0000-0000F5010000}"/>
    <cellStyle name="Normale 36 2" xfId="528" xr:uid="{00000000-0005-0000-0000-0000F6010000}"/>
    <cellStyle name="Normale 37" xfId="529" xr:uid="{00000000-0005-0000-0000-0000F7010000}"/>
    <cellStyle name="Normale 37 2" xfId="530" xr:uid="{00000000-0005-0000-0000-0000F8010000}"/>
    <cellStyle name="Normale 38" xfId="531" xr:uid="{00000000-0005-0000-0000-0000F9010000}"/>
    <cellStyle name="Normale 38 2" xfId="532" xr:uid="{00000000-0005-0000-0000-0000FA010000}"/>
    <cellStyle name="Normale 39" xfId="533" xr:uid="{00000000-0005-0000-0000-0000FB010000}"/>
    <cellStyle name="Normale 39 2" xfId="534" xr:uid="{00000000-0005-0000-0000-0000FC010000}"/>
    <cellStyle name="Normale 4" xfId="55" xr:uid="{00000000-0005-0000-0000-0000FD010000}"/>
    <cellStyle name="Normale 4 2" xfId="535" xr:uid="{00000000-0005-0000-0000-0000FE010000}"/>
    <cellStyle name="Normale 4 2 2" xfId="725" xr:uid="{00000000-0005-0000-0000-0000FF010000}"/>
    <cellStyle name="Normale 4 2 2 2" xfId="726" xr:uid="{00000000-0005-0000-0000-000000020000}"/>
    <cellStyle name="Normale 4 2 2_a7-1" xfId="727" xr:uid="{00000000-0005-0000-0000-000001020000}"/>
    <cellStyle name="Normale 4 2_a7-1" xfId="728" xr:uid="{00000000-0005-0000-0000-000002020000}"/>
    <cellStyle name="Normale 4 3" xfId="536" xr:uid="{00000000-0005-0000-0000-000003020000}"/>
    <cellStyle name="Normale 4 3 2" xfId="537" xr:uid="{00000000-0005-0000-0000-000004020000}"/>
    <cellStyle name="Normale 4 3 3" xfId="538" xr:uid="{00000000-0005-0000-0000-000005020000}"/>
    <cellStyle name="Normale 4 3 3 2" xfId="539" xr:uid="{00000000-0005-0000-0000-000006020000}"/>
    <cellStyle name="Normale 4 4" xfId="540" xr:uid="{00000000-0005-0000-0000-000007020000}"/>
    <cellStyle name="Normale 4 4 2" xfId="541" xr:uid="{00000000-0005-0000-0000-000008020000}"/>
    <cellStyle name="Normale 4 4 3" xfId="542" xr:uid="{00000000-0005-0000-0000-000009020000}"/>
    <cellStyle name="Normale 4 4 3 2" xfId="543" xr:uid="{00000000-0005-0000-0000-00000A020000}"/>
    <cellStyle name="Normale 4 4 4" xfId="544" xr:uid="{00000000-0005-0000-0000-00000B020000}"/>
    <cellStyle name="Normale 4 4 4 2" xfId="545" xr:uid="{00000000-0005-0000-0000-00000C020000}"/>
    <cellStyle name="Normale 4 4 5" xfId="546" xr:uid="{00000000-0005-0000-0000-00000D020000}"/>
    <cellStyle name="Normale 4 4 5 2" xfId="547" xr:uid="{00000000-0005-0000-0000-00000E020000}"/>
    <cellStyle name="Normale 4 4 6" xfId="548" xr:uid="{00000000-0005-0000-0000-00000F020000}"/>
    <cellStyle name="Normale 4 5" xfId="549" xr:uid="{00000000-0005-0000-0000-000010020000}"/>
    <cellStyle name="Normale 4 5 2" xfId="550" xr:uid="{00000000-0005-0000-0000-000011020000}"/>
    <cellStyle name="Normale 4 5 2 2" xfId="551" xr:uid="{00000000-0005-0000-0000-000012020000}"/>
    <cellStyle name="Normale 4 5 3" xfId="552" xr:uid="{00000000-0005-0000-0000-000013020000}"/>
    <cellStyle name="Normale 4 6" xfId="553" xr:uid="{00000000-0005-0000-0000-000014020000}"/>
    <cellStyle name="Normale 4 6 2" xfId="554" xr:uid="{00000000-0005-0000-0000-000015020000}"/>
    <cellStyle name="Normale 4 7" xfId="555" xr:uid="{00000000-0005-0000-0000-000016020000}"/>
    <cellStyle name="Normale 4_a7-1" xfId="729" xr:uid="{00000000-0005-0000-0000-000017020000}"/>
    <cellStyle name="Normale 40" xfId="556" xr:uid="{00000000-0005-0000-0000-000018020000}"/>
    <cellStyle name="Normale 40 2" xfId="557" xr:uid="{00000000-0005-0000-0000-000019020000}"/>
    <cellStyle name="Normale 41" xfId="558" xr:uid="{00000000-0005-0000-0000-00001A020000}"/>
    <cellStyle name="Normale 42" xfId="559" xr:uid="{00000000-0005-0000-0000-00001B020000}"/>
    <cellStyle name="Normale 42 2" xfId="560" xr:uid="{00000000-0005-0000-0000-00001C020000}"/>
    <cellStyle name="Normale 43" xfId="561" xr:uid="{00000000-0005-0000-0000-00001D020000}"/>
    <cellStyle name="Normale 44" xfId="562" xr:uid="{00000000-0005-0000-0000-00001E020000}"/>
    <cellStyle name="Normale 45" xfId="563" xr:uid="{00000000-0005-0000-0000-00001F020000}"/>
    <cellStyle name="Normale 46" xfId="564" xr:uid="{00000000-0005-0000-0000-000020020000}"/>
    <cellStyle name="Normale 47" xfId="565" xr:uid="{00000000-0005-0000-0000-000021020000}"/>
    <cellStyle name="Normale 48" xfId="566" xr:uid="{00000000-0005-0000-0000-000022020000}"/>
    <cellStyle name="Normale 49" xfId="567" xr:uid="{00000000-0005-0000-0000-000023020000}"/>
    <cellStyle name="Normale 49 2" xfId="568" xr:uid="{00000000-0005-0000-0000-000024020000}"/>
    <cellStyle name="Normale 5" xfId="56" xr:uid="{00000000-0005-0000-0000-000025020000}"/>
    <cellStyle name="Normale 5 2" xfId="57" xr:uid="{00000000-0005-0000-0000-000026020000}"/>
    <cellStyle name="Normale 5 3" xfId="110" xr:uid="{00000000-0005-0000-0000-000027020000}"/>
    <cellStyle name="Normale 5 3 2" xfId="121" xr:uid="{00000000-0005-0000-0000-000028020000}"/>
    <cellStyle name="Normale 5 3 3" xfId="122" xr:uid="{00000000-0005-0000-0000-000029020000}"/>
    <cellStyle name="Normale 5 3 3 2" xfId="569" xr:uid="{00000000-0005-0000-0000-00002A020000}"/>
    <cellStyle name="Normale 5 3 4" xfId="123" xr:uid="{00000000-0005-0000-0000-00002B020000}"/>
    <cellStyle name="Normale 5 3 5" xfId="124" xr:uid="{00000000-0005-0000-0000-00002C020000}"/>
    <cellStyle name="Normale 5 3 6" xfId="745" xr:uid="{00000000-0005-0000-0000-00002D020000}"/>
    <cellStyle name="Normale 5 4" xfId="570" xr:uid="{00000000-0005-0000-0000-00002E020000}"/>
    <cellStyle name="Normale 5 4 2" xfId="571" xr:uid="{00000000-0005-0000-0000-00002F020000}"/>
    <cellStyle name="Normale 5 5" xfId="572" xr:uid="{00000000-0005-0000-0000-000030020000}"/>
    <cellStyle name="Normale 50" xfId="573" xr:uid="{00000000-0005-0000-0000-000031020000}"/>
    <cellStyle name="Normale 50 2" xfId="574" xr:uid="{00000000-0005-0000-0000-000032020000}"/>
    <cellStyle name="Normale 51" xfId="575" xr:uid="{00000000-0005-0000-0000-000033020000}"/>
    <cellStyle name="Normale 52" xfId="576" xr:uid="{00000000-0005-0000-0000-000034020000}"/>
    <cellStyle name="Normale 52 2" xfId="577" xr:uid="{00000000-0005-0000-0000-000035020000}"/>
    <cellStyle name="Normale 53" xfId="578" xr:uid="{00000000-0005-0000-0000-000036020000}"/>
    <cellStyle name="Normale 54" xfId="730" xr:uid="{00000000-0005-0000-0000-000037020000}"/>
    <cellStyle name="Normale 54 2" xfId="731" xr:uid="{00000000-0005-0000-0000-000038020000}"/>
    <cellStyle name="Normale 55" xfId="732" xr:uid="{00000000-0005-0000-0000-000039020000}"/>
    <cellStyle name="Normale 55 2" xfId="139" xr:uid="{00000000-0005-0000-0000-00003A020000}"/>
    <cellStyle name="Normale 56" xfId="733" xr:uid="{00000000-0005-0000-0000-00003B020000}"/>
    <cellStyle name="Normale 56 2" xfId="734" xr:uid="{00000000-0005-0000-0000-00003C020000}"/>
    <cellStyle name="Normale 57" xfId="735" xr:uid="{00000000-0005-0000-0000-00003D020000}"/>
    <cellStyle name="Normale 58" xfId="736" xr:uid="{00000000-0005-0000-0000-00003E020000}"/>
    <cellStyle name="Normale 58 2" xfId="737" xr:uid="{00000000-0005-0000-0000-00003F020000}"/>
    <cellStyle name="Normale 59" xfId="738" xr:uid="{00000000-0005-0000-0000-000040020000}"/>
    <cellStyle name="Normale 6" xfId="58" xr:uid="{00000000-0005-0000-0000-000041020000}"/>
    <cellStyle name="Normale 6 2" xfId="579" xr:uid="{00000000-0005-0000-0000-000042020000}"/>
    <cellStyle name="Normale 6 3" xfId="580" xr:uid="{00000000-0005-0000-0000-000043020000}"/>
    <cellStyle name="Normale 6 3 2" xfId="581" xr:uid="{00000000-0005-0000-0000-000044020000}"/>
    <cellStyle name="Normale 6 4" xfId="582" xr:uid="{00000000-0005-0000-0000-000045020000}"/>
    <cellStyle name="Normale 6 4 2" xfId="583" xr:uid="{00000000-0005-0000-0000-000046020000}"/>
    <cellStyle name="Normale 60" xfId="739" xr:uid="{00000000-0005-0000-0000-000047020000}"/>
    <cellStyle name="Normale 61" xfId="740" xr:uid="{00000000-0005-0000-0000-000048020000}"/>
    <cellStyle name="Normale 62" xfId="744" xr:uid="{00000000-0005-0000-0000-000049020000}"/>
    <cellStyle name="Normale 63" xfId="794" xr:uid="{00000000-0005-0000-0000-00004A020000}"/>
    <cellStyle name="Normale 64" xfId="795" xr:uid="{00000000-0005-0000-0000-00004B020000}"/>
    <cellStyle name="Normale 65" xfId="799" xr:uid="{00000000-0005-0000-0000-00004C020000}"/>
    <cellStyle name="Normale 66" xfId="800" xr:uid="{00000000-0005-0000-0000-00004D020000}"/>
    <cellStyle name="Normale 67" xfId="805" xr:uid="{00000000-0005-0000-0000-00004E020000}"/>
    <cellStyle name="Normale 68" xfId="807" xr:uid="{00000000-0005-0000-0000-00004F020000}"/>
    <cellStyle name="Normale 7" xfId="100" xr:uid="{00000000-0005-0000-0000-000050020000}"/>
    <cellStyle name="Normale 7 2" xfId="125" xr:uid="{00000000-0005-0000-0000-000051020000}"/>
    <cellStyle name="Normale 7 2 2" xfId="741" xr:uid="{00000000-0005-0000-0000-000052020000}"/>
    <cellStyle name="Normale 7 3" xfId="742" xr:uid="{00000000-0005-0000-0000-000053020000}"/>
    <cellStyle name="Normale 8" xfId="105" xr:uid="{00000000-0005-0000-0000-000054020000}"/>
    <cellStyle name="Normale 9" xfId="111" xr:uid="{00000000-0005-0000-0000-000055020000}"/>
    <cellStyle name="Normale_01cap -- I cereali e le colture industriali" xfId="59" xr:uid="{00000000-0005-0000-0000-000056020000}"/>
    <cellStyle name="Normale_01cap 19 I cereali e le colture industriali" xfId="60" xr:uid="{00000000-0005-0000-0000-000057020000}"/>
    <cellStyle name="Normale_01cap 19 I cereali e le colture industriali 2" xfId="130" xr:uid="{00000000-0005-0000-0000-000058020000}"/>
    <cellStyle name="Normale_01cap 19 I cereali e le colture industriali 2 2" xfId="61" xr:uid="{00000000-0005-0000-0000-000059020000}"/>
    <cellStyle name="Normale_01cap 19 I cereali e le colture industriali_tabacco italia 2" xfId="62" xr:uid="{00000000-0005-0000-0000-00005A020000}"/>
    <cellStyle name="Normale_01cap 20 Le produzioni ortoflorofrutticole" xfId="63" xr:uid="{00000000-0005-0000-0000-00005B020000}"/>
    <cellStyle name="Normale_01cap 20 Le produzioni ortoflorofrutticole 2" xfId="113" xr:uid="{00000000-0005-0000-0000-00005C020000}"/>
    <cellStyle name="Normale_01cap 21 La vite e l'olivo 2" xfId="128" xr:uid="{00000000-0005-0000-0000-00005D020000}"/>
    <cellStyle name="Normale_A50T2013.xls" xfId="64" xr:uid="{00000000-0005-0000-0000-00005E020000}"/>
    <cellStyle name="Normale_A50T2025.xls" xfId="147" xr:uid="{00000000-0005-0000-0000-00005F020000}"/>
    <cellStyle name="Normale_A50T2102.XLS" xfId="65" xr:uid="{00000000-0005-0000-0000-000060020000}"/>
    <cellStyle name="Normale_A50T2202.XLS" xfId="127" xr:uid="{00000000-0005-0000-0000-000061020000}"/>
    <cellStyle name="Normale_A50T2203.XLS" xfId="129" xr:uid="{00000000-0005-0000-0000-000062020000}"/>
    <cellStyle name="Normale_A50T2205.XLS " xfId="131" xr:uid="{00000000-0005-0000-0000-000063020000}"/>
    <cellStyle name="Normale_cereali per Zuppiroli" xfId="66" xr:uid="{00000000-0005-0000-0000-000064020000}"/>
    <cellStyle name="Normale_ITA_prod_AGEA" xfId="106" xr:uid="{00000000-0005-0000-0000-000065020000}"/>
    <cellStyle name="Normale_latte Annuario 2005" xfId="148" xr:uid="{00000000-0005-0000-0000-000066020000}"/>
    <cellStyle name="normální_List1" xfId="140" xr:uid="{00000000-0005-0000-0000-000067020000}"/>
    <cellStyle name="Not Locked" xfId="67" xr:uid="{00000000-0005-0000-0000-000068020000}"/>
    <cellStyle name="Nota" xfId="68" builtinId="10" customBuiltin="1"/>
    <cellStyle name="Nota 2" xfId="584" xr:uid="{00000000-0005-0000-0000-00006A020000}"/>
    <cellStyle name="Nota 2 2" xfId="585" xr:uid="{00000000-0005-0000-0000-00006B020000}"/>
    <cellStyle name="Nota 2 2 2" xfId="586" xr:uid="{00000000-0005-0000-0000-00006C020000}"/>
    <cellStyle name="Nota 2 2 2 2" xfId="587" xr:uid="{00000000-0005-0000-0000-00006D020000}"/>
    <cellStyle name="Nota 2 2 3" xfId="588" xr:uid="{00000000-0005-0000-0000-00006E020000}"/>
    <cellStyle name="Nota 2 3" xfId="589" xr:uid="{00000000-0005-0000-0000-00006F020000}"/>
    <cellStyle name="Nota 2 3 2" xfId="590" xr:uid="{00000000-0005-0000-0000-000070020000}"/>
    <cellStyle name="Nota 2 3 2 2" xfId="591" xr:uid="{00000000-0005-0000-0000-000071020000}"/>
    <cellStyle name="Nota 2 3 3" xfId="592" xr:uid="{00000000-0005-0000-0000-000072020000}"/>
    <cellStyle name="Nota 2 4" xfId="593" xr:uid="{00000000-0005-0000-0000-000073020000}"/>
    <cellStyle name="Nota 2 4 2" xfId="594" xr:uid="{00000000-0005-0000-0000-000074020000}"/>
    <cellStyle name="Nota 2 5" xfId="595" xr:uid="{00000000-0005-0000-0000-000075020000}"/>
    <cellStyle name="Nota 3" xfId="596" xr:uid="{00000000-0005-0000-0000-000076020000}"/>
    <cellStyle name="Nota 4" xfId="597" xr:uid="{00000000-0005-0000-0000-000077020000}"/>
    <cellStyle name="Nota 4 2" xfId="598" xr:uid="{00000000-0005-0000-0000-000078020000}"/>
    <cellStyle name="Nota 5" xfId="599" xr:uid="{00000000-0005-0000-0000-000079020000}"/>
    <cellStyle name="Nota 6" xfId="600" xr:uid="{00000000-0005-0000-0000-00007A020000}"/>
    <cellStyle name="Nota 7" xfId="601" xr:uid="{00000000-0005-0000-0000-00007B020000}"/>
    <cellStyle name="Nota 8" xfId="780" xr:uid="{00000000-0005-0000-0000-00007C020000}"/>
    <cellStyle name="Note" xfId="184" xr:uid="{00000000-0005-0000-0000-00007D020000}"/>
    <cellStyle name="Nuovo" xfId="69" xr:uid="{00000000-0005-0000-0000-00007E020000}"/>
    <cellStyle name="Nuovo 2" xfId="743" xr:uid="{00000000-0005-0000-0000-00007F020000}"/>
    <cellStyle name="Output" xfId="70" builtinId="21" customBuiltin="1"/>
    <cellStyle name="Output 2" xfId="602" xr:uid="{00000000-0005-0000-0000-000081020000}"/>
    <cellStyle name="Output 3" xfId="603" xr:uid="{00000000-0005-0000-0000-000082020000}"/>
    <cellStyle name="Output 4" xfId="604" xr:uid="{00000000-0005-0000-0000-000083020000}"/>
    <cellStyle name="Output 5" xfId="605" xr:uid="{00000000-0005-0000-0000-000084020000}"/>
    <cellStyle name="Output 6" xfId="606" xr:uid="{00000000-0005-0000-0000-000085020000}"/>
    <cellStyle name="Output 7" xfId="781" xr:uid="{00000000-0005-0000-0000-000086020000}"/>
    <cellStyle name="Pattern" xfId="71" xr:uid="{00000000-0005-0000-0000-000087020000}"/>
    <cellStyle name="pepe" xfId="141" xr:uid="{00000000-0005-0000-0000-000088020000}"/>
    <cellStyle name="Percentuale" xfId="803" builtinId="5"/>
    <cellStyle name="Percentuale 10" xfId="607" xr:uid="{00000000-0005-0000-0000-00008A020000}"/>
    <cellStyle name="Percentuale 10 2" xfId="608" xr:uid="{00000000-0005-0000-0000-00008B020000}"/>
    <cellStyle name="Percentuale 10 2 2" xfId="609" xr:uid="{00000000-0005-0000-0000-00008C020000}"/>
    <cellStyle name="Percentuale 11" xfId="610" xr:uid="{00000000-0005-0000-0000-00008D020000}"/>
    <cellStyle name="Percentuale 12" xfId="611" xr:uid="{00000000-0005-0000-0000-00008E020000}"/>
    <cellStyle name="Percentuale 12 2" xfId="612" xr:uid="{00000000-0005-0000-0000-00008F020000}"/>
    <cellStyle name="Percentuale 12 3" xfId="793" xr:uid="{00000000-0005-0000-0000-000090020000}"/>
    <cellStyle name="Percentuale 13" xfId="613" xr:uid="{00000000-0005-0000-0000-000091020000}"/>
    <cellStyle name="Percentuale 14" xfId="614" xr:uid="{00000000-0005-0000-0000-000092020000}"/>
    <cellStyle name="Percentuale 15" xfId="615" xr:uid="{00000000-0005-0000-0000-000093020000}"/>
    <cellStyle name="Percentuale 16" xfId="797" xr:uid="{00000000-0005-0000-0000-000094020000}"/>
    <cellStyle name="Percentuale 17" xfId="802" xr:uid="{00000000-0005-0000-0000-000095020000}"/>
    <cellStyle name="Percentuale 2" xfId="72" xr:uid="{00000000-0005-0000-0000-000096020000}"/>
    <cellStyle name="Percentuale 2 2" xfId="146" xr:uid="{00000000-0005-0000-0000-000097020000}"/>
    <cellStyle name="Percentuale 2 3" xfId="616" xr:uid="{00000000-0005-0000-0000-000098020000}"/>
    <cellStyle name="Percentuale 2 3 2" xfId="617" xr:uid="{00000000-0005-0000-0000-000099020000}"/>
    <cellStyle name="Percentuale 2 3 2 2" xfId="618" xr:uid="{00000000-0005-0000-0000-00009A020000}"/>
    <cellStyle name="Percentuale 2 3 3" xfId="619" xr:uid="{00000000-0005-0000-0000-00009B020000}"/>
    <cellStyle name="Percentuale 2 4" xfId="620" xr:uid="{00000000-0005-0000-0000-00009C020000}"/>
    <cellStyle name="Percentuale 2 4 2" xfId="621" xr:uid="{00000000-0005-0000-0000-00009D020000}"/>
    <cellStyle name="Percentuale 3" xfId="107" xr:uid="{00000000-0005-0000-0000-00009E020000}"/>
    <cellStyle name="Percentuale 3 2" xfId="622" xr:uid="{00000000-0005-0000-0000-00009F020000}"/>
    <cellStyle name="Percentuale 3 3" xfId="623" xr:uid="{00000000-0005-0000-0000-0000A0020000}"/>
    <cellStyle name="Percentuale 3 3 2" xfId="624" xr:uid="{00000000-0005-0000-0000-0000A1020000}"/>
    <cellStyle name="Percentuale 3 3 2 2" xfId="625" xr:uid="{00000000-0005-0000-0000-0000A2020000}"/>
    <cellStyle name="Percentuale 3 3 3" xfId="626" xr:uid="{00000000-0005-0000-0000-0000A3020000}"/>
    <cellStyle name="Percentuale 3 4" xfId="627" xr:uid="{00000000-0005-0000-0000-0000A4020000}"/>
    <cellStyle name="Percentuale 3 4 2" xfId="628" xr:uid="{00000000-0005-0000-0000-0000A5020000}"/>
    <cellStyle name="Percentuale 3 5" xfId="629" xr:uid="{00000000-0005-0000-0000-0000A6020000}"/>
    <cellStyle name="Percentuale 4" xfId="149" xr:uid="{00000000-0005-0000-0000-0000A7020000}"/>
    <cellStyle name="Percentuale 5" xfId="630" xr:uid="{00000000-0005-0000-0000-0000A8020000}"/>
    <cellStyle name="Percentuale 6" xfId="631" xr:uid="{00000000-0005-0000-0000-0000A9020000}"/>
    <cellStyle name="Percentuale 7" xfId="632" xr:uid="{00000000-0005-0000-0000-0000AA020000}"/>
    <cellStyle name="Percentuale 8" xfId="633" xr:uid="{00000000-0005-0000-0000-0000AB020000}"/>
    <cellStyle name="Percentuale 9" xfId="634" xr:uid="{00000000-0005-0000-0000-0000AC020000}"/>
    <cellStyle name="Punto" xfId="73" xr:uid="{00000000-0005-0000-0000-0000AD020000}"/>
    <cellStyle name="Standard_ar-prices" xfId="142" xr:uid="{00000000-0005-0000-0000-0000AE020000}"/>
    <cellStyle name="T_decimale(1)" xfId="74" xr:uid="{00000000-0005-0000-0000-0000AF020000}"/>
    <cellStyle name="T_fiancata" xfId="75" xr:uid="{00000000-0005-0000-0000-0000B0020000}"/>
    <cellStyle name="T_fonte" xfId="76" xr:uid="{00000000-0005-0000-0000-0000B1020000}"/>
    <cellStyle name="T_intero" xfId="77" xr:uid="{00000000-0005-0000-0000-0000B2020000}"/>
    <cellStyle name="T_intestazione" xfId="78" xr:uid="{00000000-0005-0000-0000-0000B3020000}"/>
    <cellStyle name="T_intestazione bassa" xfId="79" xr:uid="{00000000-0005-0000-0000-0000B4020000}"/>
    <cellStyle name="T_intestazione bassa_appendice 1" xfId="80" xr:uid="{00000000-0005-0000-0000-0000B5020000}"/>
    <cellStyle name="T_intestazione bassa_cap 12OK" xfId="81" xr:uid="{00000000-0005-0000-0000-0000B6020000}"/>
    <cellStyle name="T_intestazione bassa_cap 33" xfId="82" xr:uid="{00000000-0005-0000-0000-0000B7020000}"/>
    <cellStyle name="T_titolo" xfId="83" xr:uid="{00000000-0005-0000-0000-0000B8020000}"/>
    <cellStyle name="Testo avviso" xfId="84" builtinId="11" customBuiltin="1"/>
    <cellStyle name="Testo avviso 2" xfId="635" xr:uid="{00000000-0005-0000-0000-0000BA020000}"/>
    <cellStyle name="Testo avviso 3" xfId="636" xr:uid="{00000000-0005-0000-0000-0000BB020000}"/>
    <cellStyle name="Testo avviso 4" xfId="637" xr:uid="{00000000-0005-0000-0000-0000BC020000}"/>
    <cellStyle name="Testo avviso 5" xfId="638" xr:uid="{00000000-0005-0000-0000-0000BD020000}"/>
    <cellStyle name="Testo avviso 6" xfId="639" xr:uid="{00000000-0005-0000-0000-0000BE020000}"/>
    <cellStyle name="Testo avviso 7" xfId="782" xr:uid="{00000000-0005-0000-0000-0000BF020000}"/>
    <cellStyle name="Testo descrittivo" xfId="85" builtinId="53" customBuiltin="1"/>
    <cellStyle name="Testo descrittivo 2" xfId="640" xr:uid="{00000000-0005-0000-0000-0000C1020000}"/>
    <cellStyle name="Testo descrittivo 3" xfId="641" xr:uid="{00000000-0005-0000-0000-0000C2020000}"/>
    <cellStyle name="Testo descrittivo 4" xfId="642" xr:uid="{00000000-0005-0000-0000-0000C3020000}"/>
    <cellStyle name="Testo descrittivo 5" xfId="643" xr:uid="{00000000-0005-0000-0000-0000C4020000}"/>
    <cellStyle name="Testo descrittivo 6" xfId="644" xr:uid="{00000000-0005-0000-0000-0000C5020000}"/>
    <cellStyle name="Testo descrittivo 7" xfId="783" xr:uid="{00000000-0005-0000-0000-0000C6020000}"/>
    <cellStyle name="Title" xfId="185" xr:uid="{00000000-0005-0000-0000-0000C7020000}"/>
    <cellStyle name="Titolo" xfId="86" builtinId="15" customBuiltin="1"/>
    <cellStyle name="Titolo 1" xfId="87" builtinId="16" customBuiltin="1"/>
    <cellStyle name="Titolo 1 2" xfId="645" xr:uid="{00000000-0005-0000-0000-0000CA020000}"/>
    <cellStyle name="Titolo 1 3" xfId="646" xr:uid="{00000000-0005-0000-0000-0000CB020000}"/>
    <cellStyle name="Titolo 1 4" xfId="647" xr:uid="{00000000-0005-0000-0000-0000CC020000}"/>
    <cellStyle name="Titolo 1 5" xfId="648" xr:uid="{00000000-0005-0000-0000-0000CD020000}"/>
    <cellStyle name="Titolo 1 6" xfId="649" xr:uid="{00000000-0005-0000-0000-0000CE020000}"/>
    <cellStyle name="Titolo 1 7" xfId="784" xr:uid="{00000000-0005-0000-0000-0000CF020000}"/>
    <cellStyle name="Titolo 2" xfId="88" builtinId="17" customBuiltin="1"/>
    <cellStyle name="Titolo 2 2" xfId="650" xr:uid="{00000000-0005-0000-0000-0000D1020000}"/>
    <cellStyle name="Titolo 2 3" xfId="651" xr:uid="{00000000-0005-0000-0000-0000D2020000}"/>
    <cellStyle name="Titolo 2 4" xfId="652" xr:uid="{00000000-0005-0000-0000-0000D3020000}"/>
    <cellStyle name="Titolo 2 5" xfId="653" xr:uid="{00000000-0005-0000-0000-0000D4020000}"/>
    <cellStyle name="Titolo 2 6" xfId="654" xr:uid="{00000000-0005-0000-0000-0000D5020000}"/>
    <cellStyle name="Titolo 2 7" xfId="785" xr:uid="{00000000-0005-0000-0000-0000D6020000}"/>
    <cellStyle name="Titolo 3" xfId="89" builtinId="18" customBuiltin="1"/>
    <cellStyle name="Titolo 3 2" xfId="655" xr:uid="{00000000-0005-0000-0000-0000D8020000}"/>
    <cellStyle name="Titolo 3 3" xfId="656" xr:uid="{00000000-0005-0000-0000-0000D9020000}"/>
    <cellStyle name="Titolo 3 4" xfId="657" xr:uid="{00000000-0005-0000-0000-0000DA020000}"/>
    <cellStyle name="Titolo 3 5" xfId="658" xr:uid="{00000000-0005-0000-0000-0000DB020000}"/>
    <cellStyle name="Titolo 3 6" xfId="659" xr:uid="{00000000-0005-0000-0000-0000DC020000}"/>
    <cellStyle name="Titolo 3 7" xfId="786" xr:uid="{00000000-0005-0000-0000-0000DD020000}"/>
    <cellStyle name="Titolo 4" xfId="90" builtinId="19" customBuiltin="1"/>
    <cellStyle name="Titolo 4 2" xfId="660" xr:uid="{00000000-0005-0000-0000-0000DF020000}"/>
    <cellStyle name="Titolo 4 3" xfId="661" xr:uid="{00000000-0005-0000-0000-0000E0020000}"/>
    <cellStyle name="Titolo 4 4" xfId="662" xr:uid="{00000000-0005-0000-0000-0000E1020000}"/>
    <cellStyle name="Titolo 4 5" xfId="663" xr:uid="{00000000-0005-0000-0000-0000E2020000}"/>
    <cellStyle name="Titolo 4 6" xfId="664" xr:uid="{00000000-0005-0000-0000-0000E3020000}"/>
    <cellStyle name="Titolo 4 7" xfId="787" xr:uid="{00000000-0005-0000-0000-0000E4020000}"/>
    <cellStyle name="Titolo 5" xfId="665" xr:uid="{00000000-0005-0000-0000-0000E5020000}"/>
    <cellStyle name="Titolo 6" xfId="666" xr:uid="{00000000-0005-0000-0000-0000E6020000}"/>
    <cellStyle name="Titolo 7" xfId="788" xr:uid="{00000000-0005-0000-0000-0000E7020000}"/>
    <cellStyle name="Titolo1" xfId="91" xr:uid="{00000000-0005-0000-0000-0000E8020000}"/>
    <cellStyle name="Titolo2" xfId="92" xr:uid="{00000000-0005-0000-0000-0000E9020000}"/>
    <cellStyle name="Total" xfId="143" xr:uid="{00000000-0005-0000-0000-0000EA020000}"/>
    <cellStyle name="Totale" xfId="93" builtinId="25" customBuiltin="1"/>
    <cellStyle name="Totale 2" xfId="667" xr:uid="{00000000-0005-0000-0000-0000EC020000}"/>
    <cellStyle name="Totale 3" xfId="668" xr:uid="{00000000-0005-0000-0000-0000ED020000}"/>
    <cellStyle name="Totale 4" xfId="669" xr:uid="{00000000-0005-0000-0000-0000EE020000}"/>
    <cellStyle name="Totale 5" xfId="670" xr:uid="{00000000-0005-0000-0000-0000EF020000}"/>
    <cellStyle name="Totale 6" xfId="671" xr:uid="{00000000-0005-0000-0000-0000F0020000}"/>
    <cellStyle name="Totale 7" xfId="789" xr:uid="{00000000-0005-0000-0000-0000F1020000}"/>
    <cellStyle name="trattino" xfId="94" xr:uid="{00000000-0005-0000-0000-0000F2020000}"/>
    <cellStyle name="trattino 2" xfId="126" xr:uid="{00000000-0005-0000-0000-0000F3020000}"/>
    <cellStyle name="Valore non valido" xfId="95" builtinId="27" customBuiltin="1"/>
    <cellStyle name="Valore non valido 2" xfId="672" xr:uid="{00000000-0005-0000-0000-0000F5020000}"/>
    <cellStyle name="Valore non valido 3" xfId="673" xr:uid="{00000000-0005-0000-0000-0000F6020000}"/>
    <cellStyle name="Valore non valido 4" xfId="674" xr:uid="{00000000-0005-0000-0000-0000F7020000}"/>
    <cellStyle name="Valore non valido 5" xfId="675" xr:uid="{00000000-0005-0000-0000-0000F8020000}"/>
    <cellStyle name="Valore non valido 6" xfId="676" xr:uid="{00000000-0005-0000-0000-0000F9020000}"/>
    <cellStyle name="Valore non valido 7" xfId="790" xr:uid="{00000000-0005-0000-0000-0000FA020000}"/>
    <cellStyle name="Valore valido" xfId="96" builtinId="26" customBuiltin="1"/>
    <cellStyle name="Valore valido 2" xfId="677" xr:uid="{00000000-0005-0000-0000-0000FC020000}"/>
    <cellStyle name="Valore valido 3" xfId="678" xr:uid="{00000000-0005-0000-0000-0000FD020000}"/>
    <cellStyle name="Valore valido 4" xfId="679" xr:uid="{00000000-0005-0000-0000-0000FE020000}"/>
    <cellStyle name="Valore valido 5" xfId="680" xr:uid="{00000000-0005-0000-0000-0000FF020000}"/>
    <cellStyle name="Valore valido 6" xfId="681" xr:uid="{00000000-0005-0000-0000-000000030000}"/>
    <cellStyle name="Valore valido 7" xfId="791" xr:uid="{00000000-0005-0000-0000-000001030000}"/>
    <cellStyle name="Valuta (0)_02 app Appendice statistica" xfId="97" xr:uid="{00000000-0005-0000-0000-000002030000}"/>
    <cellStyle name="Valuta [0] 10" xfId="682" xr:uid="{00000000-0005-0000-0000-000003030000}"/>
    <cellStyle name="Valuta [0] 11" xfId="683" xr:uid="{00000000-0005-0000-0000-000004030000}"/>
    <cellStyle name="Valuta [0] 12" xfId="684" xr:uid="{00000000-0005-0000-0000-000005030000}"/>
    <cellStyle name="Valuta [0] 2" xfId="685" xr:uid="{00000000-0005-0000-0000-000006030000}"/>
    <cellStyle name="Valuta [0] 3" xfId="686" xr:uid="{00000000-0005-0000-0000-000007030000}"/>
    <cellStyle name="Valuta [0] 4" xfId="687" xr:uid="{00000000-0005-0000-0000-000008030000}"/>
    <cellStyle name="Valuta [0] 4 2" xfId="688" xr:uid="{00000000-0005-0000-0000-000009030000}"/>
    <cellStyle name="Valuta [0] 4 3" xfId="689" xr:uid="{00000000-0005-0000-0000-00000A030000}"/>
    <cellStyle name="Valuta [0] 4 3 2" xfId="690" xr:uid="{00000000-0005-0000-0000-00000B030000}"/>
    <cellStyle name="Valuta [0] 4 3 2 2" xfId="691" xr:uid="{00000000-0005-0000-0000-00000C030000}"/>
    <cellStyle name="Valuta [0] 4 4" xfId="692" xr:uid="{00000000-0005-0000-0000-00000D030000}"/>
    <cellStyle name="Valuta [0] 4 4 2" xfId="693" xr:uid="{00000000-0005-0000-0000-00000E030000}"/>
    <cellStyle name="Valuta [0] 5" xfId="694" xr:uid="{00000000-0005-0000-0000-00000F030000}"/>
    <cellStyle name="Valuta [0] 6" xfId="695" xr:uid="{00000000-0005-0000-0000-000010030000}"/>
    <cellStyle name="Valuta [0] 6 2" xfId="696" xr:uid="{00000000-0005-0000-0000-000011030000}"/>
    <cellStyle name="Valuta [0] 6 3" xfId="697" xr:uid="{00000000-0005-0000-0000-000012030000}"/>
    <cellStyle name="Valuta [0] 6 3 2" xfId="698" xr:uid="{00000000-0005-0000-0000-000013030000}"/>
    <cellStyle name="Valuta [0] 6 4" xfId="699" xr:uid="{00000000-0005-0000-0000-000014030000}"/>
    <cellStyle name="Valuta [0] 6 5" xfId="700" xr:uid="{00000000-0005-0000-0000-000015030000}"/>
    <cellStyle name="Valuta [0] 6 6" xfId="701" xr:uid="{00000000-0005-0000-0000-000016030000}"/>
    <cellStyle name="Valuta [0] 6 7" xfId="702" xr:uid="{00000000-0005-0000-0000-000017030000}"/>
    <cellStyle name="Valuta [0] 6 7 2" xfId="703" xr:uid="{00000000-0005-0000-0000-000018030000}"/>
    <cellStyle name="Valuta [0] 7" xfId="704" xr:uid="{00000000-0005-0000-0000-000019030000}"/>
    <cellStyle name="Valuta [0] 7 2" xfId="705" xr:uid="{00000000-0005-0000-0000-00001A030000}"/>
    <cellStyle name="Valuta [0] 7 2 2" xfId="706" xr:uid="{00000000-0005-0000-0000-00001B030000}"/>
    <cellStyle name="Valuta [0] 7 3" xfId="707" xr:uid="{00000000-0005-0000-0000-00001C030000}"/>
    <cellStyle name="Valuta [0] 7 4" xfId="708" xr:uid="{00000000-0005-0000-0000-00001D030000}"/>
    <cellStyle name="Valuta [0] 8" xfId="709" xr:uid="{00000000-0005-0000-0000-00001E030000}"/>
    <cellStyle name="Valuta [0] 8 2" xfId="710" xr:uid="{00000000-0005-0000-0000-00001F030000}"/>
    <cellStyle name="Valuta [0] 8 2 2" xfId="711" xr:uid="{00000000-0005-0000-0000-000020030000}"/>
    <cellStyle name="Valuta [0] 8 3" xfId="712" xr:uid="{00000000-0005-0000-0000-000021030000}"/>
    <cellStyle name="Valuta [0] 8 4" xfId="713" xr:uid="{00000000-0005-0000-0000-000022030000}"/>
    <cellStyle name="Valuta [0] 9" xfId="714" xr:uid="{00000000-0005-0000-0000-000023030000}"/>
    <cellStyle name="Valuta [0] 9 2" xfId="715" xr:uid="{00000000-0005-0000-0000-000024030000}"/>
    <cellStyle name="Valuta [0] 9 3" xfId="716" xr:uid="{00000000-0005-0000-0000-000025030000}"/>
    <cellStyle name="Valutario" xfId="98" xr:uid="{00000000-0005-0000-0000-000026030000}"/>
    <cellStyle name="Warning Text" xfId="186" xr:uid="{00000000-0005-0000-0000-000027030000}"/>
    <cellStyle name="Обычный_2++" xfId="99" xr:uid="{00000000-0005-0000-0000-00002803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externalLink" Target="externalLinks/externalLink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externalLink" Target="externalLinks/externalLink9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'Fig. 5.1 FOCUS'!$B$49</c:f>
              <c:strCache>
                <c:ptCount val="1"/>
                <c:pt idx="0">
                  <c:v>Importazioni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2C3-48F7-BFC4-C53C57F7E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 5.1 FOCUS'!$A$50:$A$67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'Fig. 5.1 FOCUS'!$B$50:$B$67</c:f>
              <c:numCache>
                <c:formatCode>#,##0</c:formatCode>
                <c:ptCount val="18"/>
                <c:pt idx="0">
                  <c:v>5166</c:v>
                </c:pt>
                <c:pt idx="1">
                  <c:v>6803</c:v>
                </c:pt>
                <c:pt idx="2">
                  <c:v>8835</c:v>
                </c:pt>
                <c:pt idx="3">
                  <c:v>12473</c:v>
                </c:pt>
                <c:pt idx="4">
                  <c:v>5486</c:v>
                </c:pt>
                <c:pt idx="5">
                  <c:v>3297</c:v>
                </c:pt>
                <c:pt idx="6">
                  <c:v>5287</c:v>
                </c:pt>
                <c:pt idx="7">
                  <c:v>6038</c:v>
                </c:pt>
                <c:pt idx="8">
                  <c:v>7335</c:v>
                </c:pt>
                <c:pt idx="9">
                  <c:v>6084</c:v>
                </c:pt>
                <c:pt idx="10">
                  <c:v>6771</c:v>
                </c:pt>
                <c:pt idx="11">
                  <c:v>9034</c:v>
                </c:pt>
                <c:pt idx="12">
                  <c:v>18340</c:v>
                </c:pt>
                <c:pt idx="13">
                  <c:v>32036</c:v>
                </c:pt>
                <c:pt idx="14">
                  <c:v>40036</c:v>
                </c:pt>
                <c:pt idx="15">
                  <c:v>32060</c:v>
                </c:pt>
                <c:pt idx="16">
                  <c:v>38333.599999999999</c:v>
                </c:pt>
                <c:pt idx="17">
                  <c:v>21800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C3-48F7-BFC4-C53C57F7EF99}"/>
            </c:ext>
          </c:extLst>
        </c:ser>
        <c:ser>
          <c:idx val="1"/>
          <c:order val="1"/>
          <c:tx>
            <c:strRef>
              <c:f>'Fig. 5.1 FOCUS'!$C$49</c:f>
              <c:strCache>
                <c:ptCount val="1"/>
                <c:pt idx="0">
                  <c:v>Esportazioni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'Fig. 5.1 FOCUS'!$A$50:$A$67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'Fig. 5.1 FOCUS'!$C$50:$C$67</c:f>
              <c:numCache>
                <c:formatCode>#,##0</c:formatCode>
                <c:ptCount val="18"/>
                <c:pt idx="0">
                  <c:v>22708</c:v>
                </c:pt>
                <c:pt idx="1">
                  <c:v>23871</c:v>
                </c:pt>
                <c:pt idx="2">
                  <c:v>24063</c:v>
                </c:pt>
                <c:pt idx="3">
                  <c:v>20909</c:v>
                </c:pt>
                <c:pt idx="4">
                  <c:v>20972</c:v>
                </c:pt>
                <c:pt idx="5">
                  <c:v>20455</c:v>
                </c:pt>
                <c:pt idx="6">
                  <c:v>21222</c:v>
                </c:pt>
                <c:pt idx="7">
                  <c:v>18062</c:v>
                </c:pt>
                <c:pt idx="8">
                  <c:v>19479</c:v>
                </c:pt>
                <c:pt idx="9">
                  <c:v>18570</c:v>
                </c:pt>
                <c:pt idx="10">
                  <c:v>18940</c:v>
                </c:pt>
                <c:pt idx="11">
                  <c:v>17120</c:v>
                </c:pt>
                <c:pt idx="12">
                  <c:v>14346</c:v>
                </c:pt>
                <c:pt idx="13">
                  <c:v>14147</c:v>
                </c:pt>
                <c:pt idx="14">
                  <c:v>12928</c:v>
                </c:pt>
                <c:pt idx="15">
                  <c:v>15104</c:v>
                </c:pt>
                <c:pt idx="16">
                  <c:v>13235</c:v>
                </c:pt>
                <c:pt idx="17">
                  <c:v>15611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C3-48F7-BFC4-C53C57F7E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995264"/>
        <c:axId val="126013440"/>
      </c:lineChart>
      <c:catAx>
        <c:axId val="12599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013440"/>
        <c:crosses val="autoZero"/>
        <c:auto val="1"/>
        <c:lblAlgn val="ctr"/>
        <c:lblOffset val="100"/>
        <c:noMultiLvlLbl val="0"/>
      </c:catAx>
      <c:valAx>
        <c:axId val="12601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9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 5.2'!$C$27</c:f>
              <c:strCache>
                <c:ptCount val="1"/>
                <c:pt idx="0">
                  <c:v>In quota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'Fig. 5.2'!$D$26:$T$26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5.2'!$D$27:$T$27</c:f>
              <c:numCache>
                <c:formatCode>#,##0</c:formatCode>
                <c:ptCount val="17"/>
                <c:pt idx="0">
                  <c:v>5190.1000000000004</c:v>
                </c:pt>
                <c:pt idx="1">
                  <c:v>2263.6999999999998</c:v>
                </c:pt>
                <c:pt idx="2">
                  <c:v>7394.7</c:v>
                </c:pt>
                <c:pt idx="3">
                  <c:v>10738.6</c:v>
                </c:pt>
                <c:pt idx="4">
                  <c:v>7774.5</c:v>
                </c:pt>
                <c:pt idx="5">
                  <c:v>20162.599999999999</c:v>
                </c:pt>
                <c:pt idx="6">
                  <c:v>4176</c:v>
                </c:pt>
                <c:pt idx="7">
                  <c:v>6560.2</c:v>
                </c:pt>
                <c:pt idx="8">
                  <c:v>8640.2000000000007</c:v>
                </c:pt>
                <c:pt idx="9">
                  <c:v>10673.5</c:v>
                </c:pt>
                <c:pt idx="10">
                  <c:v>11624.4</c:v>
                </c:pt>
                <c:pt idx="11">
                  <c:v>40511.4</c:v>
                </c:pt>
                <c:pt idx="12">
                  <c:v>40511.4</c:v>
                </c:pt>
                <c:pt idx="13">
                  <c:v>22943</c:v>
                </c:pt>
                <c:pt idx="14">
                  <c:v>51028</c:v>
                </c:pt>
                <c:pt idx="15">
                  <c:v>62057.3</c:v>
                </c:pt>
                <c:pt idx="16">
                  <c:v>52602.7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F7-4167-8F16-2BF420C91EBF}"/>
            </c:ext>
          </c:extLst>
        </c:ser>
        <c:ser>
          <c:idx val="1"/>
          <c:order val="1"/>
          <c:tx>
            <c:strRef>
              <c:f>'Fig. 5.2'!$C$28</c:f>
              <c:strCache>
                <c:ptCount val="1"/>
                <c:pt idx="0">
                  <c:v>Fuori quota (con dazio)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'Fig. 5.2'!$D$26:$T$26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5.2'!$D$28:$T$28</c:f>
              <c:numCache>
                <c:formatCode>#,##0</c:formatCode>
                <c:ptCount val="17"/>
                <c:pt idx="0">
                  <c:v>35230.199999999997</c:v>
                </c:pt>
                <c:pt idx="1">
                  <c:v>11527.2</c:v>
                </c:pt>
                <c:pt idx="2">
                  <c:v>18307.599999999999</c:v>
                </c:pt>
                <c:pt idx="3">
                  <c:v>45208.5</c:v>
                </c:pt>
                <c:pt idx="4">
                  <c:v>39696.6</c:v>
                </c:pt>
                <c:pt idx="5">
                  <c:v>39893.199999999997</c:v>
                </c:pt>
                <c:pt idx="6">
                  <c:v>17748.8</c:v>
                </c:pt>
                <c:pt idx="7">
                  <c:v>18044.8</c:v>
                </c:pt>
                <c:pt idx="8">
                  <c:v>16298.400000000001</c:v>
                </c:pt>
                <c:pt idx="9">
                  <c:v>10493.2</c:v>
                </c:pt>
                <c:pt idx="10">
                  <c:v>5976.7</c:v>
                </c:pt>
                <c:pt idx="11">
                  <c:v>13592.3</c:v>
                </c:pt>
                <c:pt idx="12">
                  <c:v>13592.3</c:v>
                </c:pt>
                <c:pt idx="13">
                  <c:v>2310.4</c:v>
                </c:pt>
                <c:pt idx="14">
                  <c:v>13458.2</c:v>
                </c:pt>
                <c:pt idx="15">
                  <c:v>2705.5</c:v>
                </c:pt>
                <c:pt idx="16">
                  <c:v>462.20000000000005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F7-4167-8F16-2BF420C91EBF}"/>
            </c:ext>
          </c:extLst>
        </c:ser>
        <c:ser>
          <c:idx val="2"/>
          <c:order val="2"/>
          <c:tx>
            <c:strRef>
              <c:f>'Fig. 5.2'!$C$29</c:f>
              <c:strCache>
                <c:ptCount val="1"/>
                <c:pt idx="0">
                  <c:v>TPA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'Fig. 5.2'!$D$26:$T$26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5.2'!$D$29:$T$29</c:f>
              <c:numCache>
                <c:formatCode>#,##0</c:formatCode>
                <c:ptCount val="17"/>
                <c:pt idx="0">
                  <c:v>41149.800000000003</c:v>
                </c:pt>
                <c:pt idx="1">
                  <c:v>5864.4</c:v>
                </c:pt>
                <c:pt idx="2">
                  <c:v>9988.7000000000007</c:v>
                </c:pt>
                <c:pt idx="3">
                  <c:v>115866.6</c:v>
                </c:pt>
                <c:pt idx="4">
                  <c:v>47518.6</c:v>
                </c:pt>
                <c:pt idx="5">
                  <c:v>91193.7</c:v>
                </c:pt>
                <c:pt idx="6">
                  <c:v>107185.60000000001</c:v>
                </c:pt>
                <c:pt idx="7">
                  <c:v>103304.29999999999</c:v>
                </c:pt>
                <c:pt idx="8">
                  <c:v>57204.2</c:v>
                </c:pt>
                <c:pt idx="9">
                  <c:v>46348.5</c:v>
                </c:pt>
                <c:pt idx="10">
                  <c:v>39289.600000000006</c:v>
                </c:pt>
                <c:pt idx="11">
                  <c:v>51852.7</c:v>
                </c:pt>
                <c:pt idx="12">
                  <c:v>51852.7</c:v>
                </c:pt>
                <c:pt idx="13">
                  <c:v>9704</c:v>
                </c:pt>
                <c:pt idx="14">
                  <c:v>118545.2</c:v>
                </c:pt>
                <c:pt idx="15">
                  <c:v>11229.5</c:v>
                </c:pt>
                <c:pt idx="16">
                  <c:v>4301.2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F7-4167-8F16-2BF420C91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272640"/>
        <c:axId val="130282624"/>
      </c:barChart>
      <c:lineChart>
        <c:grouping val="standard"/>
        <c:varyColors val="0"/>
        <c:ser>
          <c:idx val="3"/>
          <c:order val="3"/>
          <c:tx>
            <c:strRef>
              <c:f>'Fig. 5.2'!$C$30</c:f>
              <c:strCache>
                <c:ptCount val="1"/>
                <c:pt idx="0">
                  <c:v>Quota permanente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'Fig. 5.2'!$D$26:$T$26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5.2'!$D$30:$T$30</c:f>
              <c:numCache>
                <c:formatCode>#,##0</c:formatCode>
                <c:ptCount val="17"/>
                <c:pt idx="0">
                  <c:v>56700</c:v>
                </c:pt>
                <c:pt idx="1">
                  <c:v>56700</c:v>
                </c:pt>
                <c:pt idx="2">
                  <c:v>56700</c:v>
                </c:pt>
                <c:pt idx="3">
                  <c:v>56700</c:v>
                </c:pt>
                <c:pt idx="4">
                  <c:v>56700</c:v>
                </c:pt>
                <c:pt idx="5">
                  <c:v>56700</c:v>
                </c:pt>
                <c:pt idx="6">
                  <c:v>56700</c:v>
                </c:pt>
                <c:pt idx="7">
                  <c:v>56700</c:v>
                </c:pt>
                <c:pt idx="8">
                  <c:v>56700</c:v>
                </c:pt>
                <c:pt idx="9">
                  <c:v>56700</c:v>
                </c:pt>
                <c:pt idx="10">
                  <c:v>56700</c:v>
                </c:pt>
                <c:pt idx="11">
                  <c:v>56700</c:v>
                </c:pt>
                <c:pt idx="12">
                  <c:v>56700</c:v>
                </c:pt>
                <c:pt idx="13">
                  <c:v>56700</c:v>
                </c:pt>
                <c:pt idx="14">
                  <c:v>56700</c:v>
                </c:pt>
                <c:pt idx="15">
                  <c:v>56700</c:v>
                </c:pt>
                <c:pt idx="16">
                  <c:v>56700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F7-4167-8F16-2BF420C91EBF}"/>
            </c:ext>
          </c:extLst>
        </c:ser>
        <c:ser>
          <c:idx val="4"/>
          <c:order val="4"/>
          <c:tx>
            <c:strRef>
              <c:f>'Fig. 5.2'!$C$31</c:f>
              <c:strCache>
                <c:ptCount val="1"/>
                <c:pt idx="0">
                  <c:v>Quota permanente + temporanea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'Fig. 5.2'!$D$26:$T$26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5.2'!$D$31:$T$31</c:f>
              <c:numCache>
                <c:formatCode>#,##0</c:formatCode>
                <c:ptCount val="17"/>
                <c:pt idx="15">
                  <c:v>91700</c:v>
                </c:pt>
                <c:pt idx="16">
                  <c:v>91700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F7-4167-8F16-2BF420C91EBF}"/>
            </c:ext>
          </c:extLst>
        </c:ser>
        <c:ser>
          <c:idx val="5"/>
          <c:order val="5"/>
          <c:tx>
            <c:strRef>
              <c:f>'Fig. 5.2'!$C$32</c:f>
              <c:strCache>
                <c:ptCount val="1"/>
                <c:pt idx="0">
                  <c:v>Media 2001-2015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numRef>
              <c:f>'Fig. 5.2'!$D$26:$T$26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'Fig. 5.2'!$D$32:$T$32</c:f>
              <c:numCache>
                <c:formatCode>General</c:formatCode>
                <c:ptCount val="17"/>
                <c:pt idx="0">
                  <c:v>96588.906666666648</c:v>
                </c:pt>
                <c:pt idx="1">
                  <c:v>96588.906666666648</c:v>
                </c:pt>
                <c:pt idx="2">
                  <c:v>96588.906666666648</c:v>
                </c:pt>
                <c:pt idx="3">
                  <c:v>96588.906666666648</c:v>
                </c:pt>
                <c:pt idx="4">
                  <c:v>96588.906666666648</c:v>
                </c:pt>
                <c:pt idx="5">
                  <c:v>96588.906666666648</c:v>
                </c:pt>
                <c:pt idx="6">
                  <c:v>96588.906666666648</c:v>
                </c:pt>
                <c:pt idx="7">
                  <c:v>96588.906666666648</c:v>
                </c:pt>
                <c:pt idx="8">
                  <c:v>96588.906666666648</c:v>
                </c:pt>
                <c:pt idx="9">
                  <c:v>96588.906666666648</c:v>
                </c:pt>
                <c:pt idx="10">
                  <c:v>96588.906666666648</c:v>
                </c:pt>
                <c:pt idx="11">
                  <c:v>96588.906666666648</c:v>
                </c:pt>
                <c:pt idx="12">
                  <c:v>96588.906666666648</c:v>
                </c:pt>
                <c:pt idx="13">
                  <c:v>96588.906666666648</c:v>
                </c:pt>
                <c:pt idx="14">
                  <c:v>96588.906666666648</c:v>
                </c:pt>
                <c:pt idx="15">
                  <c:v>96588.906666666648</c:v>
                </c:pt>
                <c:pt idx="16">
                  <c:v>96588.906666666648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F7-4167-8F16-2BF420C91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284160"/>
        <c:axId val="130290048"/>
      </c:lineChart>
      <c:catAx>
        <c:axId val="13027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282624"/>
        <c:crosses val="autoZero"/>
        <c:auto val="1"/>
        <c:lblAlgn val="ctr"/>
        <c:lblOffset val="100"/>
        <c:noMultiLvlLbl val="0"/>
      </c:catAx>
      <c:valAx>
        <c:axId val="1302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272640"/>
        <c:crosses val="autoZero"/>
        <c:crossBetween val="between"/>
      </c:valAx>
      <c:catAx>
        <c:axId val="130284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290048"/>
        <c:crosses val="autoZero"/>
        <c:auto val="1"/>
        <c:lblAlgn val="ctr"/>
        <c:lblOffset val="100"/>
        <c:noMultiLvlLbl val="0"/>
      </c:catAx>
      <c:valAx>
        <c:axId val="130290048"/>
        <c:scaling>
          <c:orientation val="minMax"/>
          <c:max val="200000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284160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75</xdr:row>
      <xdr:rowOff>35981</xdr:rowOff>
    </xdr:from>
    <xdr:to>
      <xdr:col>9</xdr:col>
      <xdr:colOff>317499</xdr:colOff>
      <xdr:row>95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4065128-EE7F-4545-9871-9677F5C511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7</xdr:row>
      <xdr:rowOff>0</xdr:rowOff>
    </xdr:from>
    <xdr:to>
      <xdr:col>5</xdr:col>
      <xdr:colOff>304800</xdr:colOff>
      <xdr:row>8</xdr:row>
      <xdr:rowOff>142875</xdr:rowOff>
    </xdr:to>
    <xdr:sp macro="" textlink="">
      <xdr:nvSpPr>
        <xdr:cNvPr id="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848350" y="116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142875</xdr:rowOff>
    </xdr:to>
    <xdr:sp macro="" textlink="">
      <xdr:nvSpPr>
        <xdr:cNvPr id="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000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117475</xdr:rowOff>
    </xdr:to>
    <xdr:sp macro="" textlink="">
      <xdr:nvSpPr>
        <xdr:cNvPr id="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16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361949</xdr:colOff>
      <xdr:row>37</xdr:row>
      <xdr:rowOff>38099</xdr:rowOff>
    </xdr:from>
    <xdr:to>
      <xdr:col>17</xdr:col>
      <xdr:colOff>142874</xdr:colOff>
      <xdr:row>66</xdr:row>
      <xdr:rowOff>38099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id="{03366065-258E-4D1C-AC65-0B2EC9E76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0.87402</cdr:x>
      <cdr:y>0.55142</cdr:y>
    </cdr:from>
    <cdr:to>
      <cdr:x>1</cdr:x>
      <cdr:y>0.76149</cdr:y>
    </cdr:to>
    <cdr:sp macro="" textlink="">
      <cdr:nvSpPr>
        <cdr:cNvPr id="9" name="CasellaDiTesto 8">
          <a:extLst xmlns:a="http://schemas.openxmlformats.org/drawingml/2006/main">
            <a:ext uri="{FF2B5EF4-FFF2-40B4-BE49-F238E27FC236}">
              <a16:creationId xmlns:a16="http://schemas.microsoft.com/office/drawing/2014/main" id="{CB763F9E-A0ED-453A-8228-738BBB5B5B78}"/>
            </a:ext>
          </a:extLst>
        </cdr:cNvPr>
        <cdr:cNvSpPr txBox="1"/>
      </cdr:nvSpPr>
      <cdr:spPr>
        <a:xfrm xmlns:a="http://schemas.openxmlformats.org/drawingml/2006/main">
          <a:off x="6705600" y="24003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atima.ismea.it/discoverer/export/Categor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egoria"/>
      <sheetName val="Macro1"/>
    </sheetNames>
    <sheetDataSet>
      <sheetData sheetId="0" refreshError="1"/>
      <sheetData sheetId="1">
        <row r="99">
          <cell r="A99" t="str">
            <v>Recover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zoomScale="80" zoomScaleNormal="80" workbookViewId="0">
      <selection activeCell="A2" sqref="A2"/>
    </sheetView>
  </sheetViews>
  <sheetFormatPr defaultRowHeight="14.45"/>
  <cols>
    <col min="1" max="1" width="39.5703125" style="205" customWidth="1"/>
    <col min="2" max="3" width="9.140625" style="205"/>
    <col min="4" max="4" width="13.28515625" style="205" customWidth="1"/>
    <col min="5" max="5" width="9.140625" style="205"/>
    <col min="6" max="6" width="2.42578125" style="205" customWidth="1"/>
    <col min="7" max="7" width="12.28515625" style="205" customWidth="1"/>
    <col min="8" max="231" width="9.140625" style="205"/>
    <col min="232" max="232" width="54" style="205" customWidth="1"/>
    <col min="233" max="234" width="9.140625" style="205"/>
    <col min="235" max="235" width="13.28515625" style="205" customWidth="1"/>
    <col min="236" max="236" width="9.140625" style="205"/>
    <col min="237" max="237" width="2.42578125" style="205" customWidth="1"/>
    <col min="238" max="238" width="17" style="205" customWidth="1"/>
    <col min="239" max="487" width="9.140625" style="205"/>
    <col min="488" max="488" width="54" style="205" customWidth="1"/>
    <col min="489" max="490" width="9.140625" style="205"/>
    <col min="491" max="491" width="13.28515625" style="205" customWidth="1"/>
    <col min="492" max="492" width="9.140625" style="205"/>
    <col min="493" max="493" width="2.42578125" style="205" customWidth="1"/>
    <col min="494" max="494" width="17" style="205" customWidth="1"/>
    <col min="495" max="743" width="9.140625" style="205"/>
    <col min="744" max="744" width="54" style="205" customWidth="1"/>
    <col min="745" max="746" width="9.140625" style="205"/>
    <col min="747" max="747" width="13.28515625" style="205" customWidth="1"/>
    <col min="748" max="748" width="9.140625" style="205"/>
    <col min="749" max="749" width="2.42578125" style="205" customWidth="1"/>
    <col min="750" max="750" width="17" style="205" customWidth="1"/>
    <col min="751" max="999" width="9.140625" style="205"/>
    <col min="1000" max="1000" width="54" style="205" customWidth="1"/>
    <col min="1001" max="1002" width="9.140625" style="205"/>
    <col min="1003" max="1003" width="13.28515625" style="205" customWidth="1"/>
    <col min="1004" max="1004" width="9.140625" style="205"/>
    <col min="1005" max="1005" width="2.42578125" style="205" customWidth="1"/>
    <col min="1006" max="1006" width="17" style="205" customWidth="1"/>
    <col min="1007" max="1255" width="9.140625" style="205"/>
    <col min="1256" max="1256" width="54" style="205" customWidth="1"/>
    <col min="1257" max="1258" width="9.140625" style="205"/>
    <col min="1259" max="1259" width="13.28515625" style="205" customWidth="1"/>
    <col min="1260" max="1260" width="9.140625" style="205"/>
    <col min="1261" max="1261" width="2.42578125" style="205" customWidth="1"/>
    <col min="1262" max="1262" width="17" style="205" customWidth="1"/>
    <col min="1263" max="1511" width="9.140625" style="205"/>
    <col min="1512" max="1512" width="54" style="205" customWidth="1"/>
    <col min="1513" max="1514" width="9.140625" style="205"/>
    <col min="1515" max="1515" width="13.28515625" style="205" customWidth="1"/>
    <col min="1516" max="1516" width="9.140625" style="205"/>
    <col min="1517" max="1517" width="2.42578125" style="205" customWidth="1"/>
    <col min="1518" max="1518" width="17" style="205" customWidth="1"/>
    <col min="1519" max="1767" width="9.140625" style="205"/>
    <col min="1768" max="1768" width="54" style="205" customWidth="1"/>
    <col min="1769" max="1770" width="9.140625" style="205"/>
    <col min="1771" max="1771" width="13.28515625" style="205" customWidth="1"/>
    <col min="1772" max="1772" width="9.140625" style="205"/>
    <col min="1773" max="1773" width="2.42578125" style="205" customWidth="1"/>
    <col min="1774" max="1774" width="17" style="205" customWidth="1"/>
    <col min="1775" max="2023" width="9.140625" style="205"/>
    <col min="2024" max="2024" width="54" style="205" customWidth="1"/>
    <col min="2025" max="2026" width="9.140625" style="205"/>
    <col min="2027" max="2027" width="13.28515625" style="205" customWidth="1"/>
    <col min="2028" max="2028" width="9.140625" style="205"/>
    <col min="2029" max="2029" width="2.42578125" style="205" customWidth="1"/>
    <col min="2030" max="2030" width="17" style="205" customWidth="1"/>
    <col min="2031" max="2279" width="9.140625" style="205"/>
    <col min="2280" max="2280" width="54" style="205" customWidth="1"/>
    <col min="2281" max="2282" width="9.140625" style="205"/>
    <col min="2283" max="2283" width="13.28515625" style="205" customWidth="1"/>
    <col min="2284" max="2284" width="9.140625" style="205"/>
    <col min="2285" max="2285" width="2.42578125" style="205" customWidth="1"/>
    <col min="2286" max="2286" width="17" style="205" customWidth="1"/>
    <col min="2287" max="2535" width="9.140625" style="205"/>
    <col min="2536" max="2536" width="54" style="205" customWidth="1"/>
    <col min="2537" max="2538" width="9.140625" style="205"/>
    <col min="2539" max="2539" width="13.28515625" style="205" customWidth="1"/>
    <col min="2540" max="2540" width="9.140625" style="205"/>
    <col min="2541" max="2541" width="2.42578125" style="205" customWidth="1"/>
    <col min="2542" max="2542" width="17" style="205" customWidth="1"/>
    <col min="2543" max="2791" width="9.140625" style="205"/>
    <col min="2792" max="2792" width="54" style="205" customWidth="1"/>
    <col min="2793" max="2794" width="9.140625" style="205"/>
    <col min="2795" max="2795" width="13.28515625" style="205" customWidth="1"/>
    <col min="2796" max="2796" width="9.140625" style="205"/>
    <col min="2797" max="2797" width="2.42578125" style="205" customWidth="1"/>
    <col min="2798" max="2798" width="17" style="205" customWidth="1"/>
    <col min="2799" max="3047" width="9.140625" style="205"/>
    <col min="3048" max="3048" width="54" style="205" customWidth="1"/>
    <col min="3049" max="3050" width="9.140625" style="205"/>
    <col min="3051" max="3051" width="13.28515625" style="205" customWidth="1"/>
    <col min="3052" max="3052" width="9.140625" style="205"/>
    <col min="3053" max="3053" width="2.42578125" style="205" customWidth="1"/>
    <col min="3054" max="3054" width="17" style="205" customWidth="1"/>
    <col min="3055" max="3303" width="9.140625" style="205"/>
    <col min="3304" max="3304" width="54" style="205" customWidth="1"/>
    <col min="3305" max="3306" width="9.140625" style="205"/>
    <col min="3307" max="3307" width="13.28515625" style="205" customWidth="1"/>
    <col min="3308" max="3308" width="9.140625" style="205"/>
    <col min="3309" max="3309" width="2.42578125" style="205" customWidth="1"/>
    <col min="3310" max="3310" width="17" style="205" customWidth="1"/>
    <col min="3311" max="3559" width="9.140625" style="205"/>
    <col min="3560" max="3560" width="54" style="205" customWidth="1"/>
    <col min="3561" max="3562" width="9.140625" style="205"/>
    <col min="3563" max="3563" width="13.28515625" style="205" customWidth="1"/>
    <col min="3564" max="3564" width="9.140625" style="205"/>
    <col min="3565" max="3565" width="2.42578125" style="205" customWidth="1"/>
    <col min="3566" max="3566" width="17" style="205" customWidth="1"/>
    <col min="3567" max="3815" width="9.140625" style="205"/>
    <col min="3816" max="3816" width="54" style="205" customWidth="1"/>
    <col min="3817" max="3818" width="9.140625" style="205"/>
    <col min="3819" max="3819" width="13.28515625" style="205" customWidth="1"/>
    <col min="3820" max="3820" width="9.140625" style="205"/>
    <col min="3821" max="3821" width="2.42578125" style="205" customWidth="1"/>
    <col min="3822" max="3822" width="17" style="205" customWidth="1"/>
    <col min="3823" max="4071" width="9.140625" style="205"/>
    <col min="4072" max="4072" width="54" style="205" customWidth="1"/>
    <col min="4073" max="4074" width="9.140625" style="205"/>
    <col min="4075" max="4075" width="13.28515625" style="205" customWidth="1"/>
    <col min="4076" max="4076" width="9.140625" style="205"/>
    <col min="4077" max="4077" width="2.42578125" style="205" customWidth="1"/>
    <col min="4078" max="4078" width="17" style="205" customWidth="1"/>
    <col min="4079" max="4327" width="9.140625" style="205"/>
    <col min="4328" max="4328" width="54" style="205" customWidth="1"/>
    <col min="4329" max="4330" width="9.140625" style="205"/>
    <col min="4331" max="4331" width="13.28515625" style="205" customWidth="1"/>
    <col min="4332" max="4332" width="9.140625" style="205"/>
    <col min="4333" max="4333" width="2.42578125" style="205" customWidth="1"/>
    <col min="4334" max="4334" width="17" style="205" customWidth="1"/>
    <col min="4335" max="4583" width="9.140625" style="205"/>
    <col min="4584" max="4584" width="54" style="205" customWidth="1"/>
    <col min="4585" max="4586" width="9.140625" style="205"/>
    <col min="4587" max="4587" width="13.28515625" style="205" customWidth="1"/>
    <col min="4588" max="4588" width="9.140625" style="205"/>
    <col min="4589" max="4589" width="2.42578125" style="205" customWidth="1"/>
    <col min="4590" max="4590" width="17" style="205" customWidth="1"/>
    <col min="4591" max="4839" width="9.140625" style="205"/>
    <col min="4840" max="4840" width="54" style="205" customWidth="1"/>
    <col min="4841" max="4842" width="9.140625" style="205"/>
    <col min="4843" max="4843" width="13.28515625" style="205" customWidth="1"/>
    <col min="4844" max="4844" width="9.140625" style="205"/>
    <col min="4845" max="4845" width="2.42578125" style="205" customWidth="1"/>
    <col min="4846" max="4846" width="17" style="205" customWidth="1"/>
    <col min="4847" max="5095" width="9.140625" style="205"/>
    <col min="5096" max="5096" width="54" style="205" customWidth="1"/>
    <col min="5097" max="5098" width="9.140625" style="205"/>
    <col min="5099" max="5099" width="13.28515625" style="205" customWidth="1"/>
    <col min="5100" max="5100" width="9.140625" style="205"/>
    <col min="5101" max="5101" width="2.42578125" style="205" customWidth="1"/>
    <col min="5102" max="5102" width="17" style="205" customWidth="1"/>
    <col min="5103" max="5351" width="9.140625" style="205"/>
    <col min="5352" max="5352" width="54" style="205" customWidth="1"/>
    <col min="5353" max="5354" width="9.140625" style="205"/>
    <col min="5355" max="5355" width="13.28515625" style="205" customWidth="1"/>
    <col min="5356" max="5356" width="9.140625" style="205"/>
    <col min="5357" max="5357" width="2.42578125" style="205" customWidth="1"/>
    <col min="5358" max="5358" width="17" style="205" customWidth="1"/>
    <col min="5359" max="5607" width="9.140625" style="205"/>
    <col min="5608" max="5608" width="54" style="205" customWidth="1"/>
    <col min="5609" max="5610" width="9.140625" style="205"/>
    <col min="5611" max="5611" width="13.28515625" style="205" customWidth="1"/>
    <col min="5612" max="5612" width="9.140625" style="205"/>
    <col min="5613" max="5613" width="2.42578125" style="205" customWidth="1"/>
    <col min="5614" max="5614" width="17" style="205" customWidth="1"/>
    <col min="5615" max="5863" width="9.140625" style="205"/>
    <col min="5864" max="5864" width="54" style="205" customWidth="1"/>
    <col min="5865" max="5866" width="9.140625" style="205"/>
    <col min="5867" max="5867" width="13.28515625" style="205" customWidth="1"/>
    <col min="5868" max="5868" width="9.140625" style="205"/>
    <col min="5869" max="5869" width="2.42578125" style="205" customWidth="1"/>
    <col min="5870" max="5870" width="17" style="205" customWidth="1"/>
    <col min="5871" max="6119" width="9.140625" style="205"/>
    <col min="6120" max="6120" width="54" style="205" customWidth="1"/>
    <col min="6121" max="6122" width="9.140625" style="205"/>
    <col min="6123" max="6123" width="13.28515625" style="205" customWidth="1"/>
    <col min="6124" max="6124" width="9.140625" style="205"/>
    <col min="6125" max="6125" width="2.42578125" style="205" customWidth="1"/>
    <col min="6126" max="6126" width="17" style="205" customWidth="1"/>
    <col min="6127" max="6375" width="9.140625" style="205"/>
    <col min="6376" max="6376" width="54" style="205" customWidth="1"/>
    <col min="6377" max="6378" width="9.140625" style="205"/>
    <col min="6379" max="6379" width="13.28515625" style="205" customWidth="1"/>
    <col min="6380" max="6380" width="9.140625" style="205"/>
    <col min="6381" max="6381" width="2.42578125" style="205" customWidth="1"/>
    <col min="6382" max="6382" width="17" style="205" customWidth="1"/>
    <col min="6383" max="6631" width="9.140625" style="205"/>
    <col min="6632" max="6632" width="54" style="205" customWidth="1"/>
    <col min="6633" max="6634" width="9.140625" style="205"/>
    <col min="6635" max="6635" width="13.28515625" style="205" customWidth="1"/>
    <col min="6636" max="6636" width="9.140625" style="205"/>
    <col min="6637" max="6637" width="2.42578125" style="205" customWidth="1"/>
    <col min="6638" max="6638" width="17" style="205" customWidth="1"/>
    <col min="6639" max="6887" width="9.140625" style="205"/>
    <col min="6888" max="6888" width="54" style="205" customWidth="1"/>
    <col min="6889" max="6890" width="9.140625" style="205"/>
    <col min="6891" max="6891" width="13.28515625" style="205" customWidth="1"/>
    <col min="6892" max="6892" width="9.140625" style="205"/>
    <col min="6893" max="6893" width="2.42578125" style="205" customWidth="1"/>
    <col min="6894" max="6894" width="17" style="205" customWidth="1"/>
    <col min="6895" max="7143" width="9.140625" style="205"/>
    <col min="7144" max="7144" width="54" style="205" customWidth="1"/>
    <col min="7145" max="7146" width="9.140625" style="205"/>
    <col min="7147" max="7147" width="13.28515625" style="205" customWidth="1"/>
    <col min="7148" max="7148" width="9.140625" style="205"/>
    <col min="7149" max="7149" width="2.42578125" style="205" customWidth="1"/>
    <col min="7150" max="7150" width="17" style="205" customWidth="1"/>
    <col min="7151" max="7399" width="9.140625" style="205"/>
    <col min="7400" max="7400" width="54" style="205" customWidth="1"/>
    <col min="7401" max="7402" width="9.140625" style="205"/>
    <col min="7403" max="7403" width="13.28515625" style="205" customWidth="1"/>
    <col min="7404" max="7404" width="9.140625" style="205"/>
    <col min="7405" max="7405" width="2.42578125" style="205" customWidth="1"/>
    <col min="7406" max="7406" width="17" style="205" customWidth="1"/>
    <col min="7407" max="7655" width="9.140625" style="205"/>
    <col min="7656" max="7656" width="54" style="205" customWidth="1"/>
    <col min="7657" max="7658" width="9.140625" style="205"/>
    <col min="7659" max="7659" width="13.28515625" style="205" customWidth="1"/>
    <col min="7660" max="7660" width="9.140625" style="205"/>
    <col min="7661" max="7661" width="2.42578125" style="205" customWidth="1"/>
    <col min="7662" max="7662" width="17" style="205" customWidth="1"/>
    <col min="7663" max="7911" width="9.140625" style="205"/>
    <col min="7912" max="7912" width="54" style="205" customWidth="1"/>
    <col min="7913" max="7914" width="9.140625" style="205"/>
    <col min="7915" max="7915" width="13.28515625" style="205" customWidth="1"/>
    <col min="7916" max="7916" width="9.140625" style="205"/>
    <col min="7917" max="7917" width="2.42578125" style="205" customWidth="1"/>
    <col min="7918" max="7918" width="17" style="205" customWidth="1"/>
    <col min="7919" max="8167" width="9.140625" style="205"/>
    <col min="8168" max="8168" width="54" style="205" customWidth="1"/>
    <col min="8169" max="8170" width="9.140625" style="205"/>
    <col min="8171" max="8171" width="13.28515625" style="205" customWidth="1"/>
    <col min="8172" max="8172" width="9.140625" style="205"/>
    <col min="8173" max="8173" width="2.42578125" style="205" customWidth="1"/>
    <col min="8174" max="8174" width="17" style="205" customWidth="1"/>
    <col min="8175" max="8423" width="9.140625" style="205"/>
    <col min="8424" max="8424" width="54" style="205" customWidth="1"/>
    <col min="8425" max="8426" width="9.140625" style="205"/>
    <col min="8427" max="8427" width="13.28515625" style="205" customWidth="1"/>
    <col min="8428" max="8428" width="9.140625" style="205"/>
    <col min="8429" max="8429" width="2.42578125" style="205" customWidth="1"/>
    <col min="8430" max="8430" width="17" style="205" customWidth="1"/>
    <col min="8431" max="8679" width="9.140625" style="205"/>
    <col min="8680" max="8680" width="54" style="205" customWidth="1"/>
    <col min="8681" max="8682" width="9.140625" style="205"/>
    <col min="8683" max="8683" width="13.28515625" style="205" customWidth="1"/>
    <col min="8684" max="8684" width="9.140625" style="205"/>
    <col min="8685" max="8685" width="2.42578125" style="205" customWidth="1"/>
    <col min="8686" max="8686" width="17" style="205" customWidth="1"/>
    <col min="8687" max="8935" width="9.140625" style="205"/>
    <col min="8936" max="8936" width="54" style="205" customWidth="1"/>
    <col min="8937" max="8938" width="9.140625" style="205"/>
    <col min="8939" max="8939" width="13.28515625" style="205" customWidth="1"/>
    <col min="8940" max="8940" width="9.140625" style="205"/>
    <col min="8941" max="8941" width="2.42578125" style="205" customWidth="1"/>
    <col min="8942" max="8942" width="17" style="205" customWidth="1"/>
    <col min="8943" max="9191" width="9.140625" style="205"/>
    <col min="9192" max="9192" width="54" style="205" customWidth="1"/>
    <col min="9193" max="9194" width="9.140625" style="205"/>
    <col min="9195" max="9195" width="13.28515625" style="205" customWidth="1"/>
    <col min="9196" max="9196" width="9.140625" style="205"/>
    <col min="9197" max="9197" width="2.42578125" style="205" customWidth="1"/>
    <col min="9198" max="9198" width="17" style="205" customWidth="1"/>
    <col min="9199" max="9447" width="9.140625" style="205"/>
    <col min="9448" max="9448" width="54" style="205" customWidth="1"/>
    <col min="9449" max="9450" width="9.140625" style="205"/>
    <col min="9451" max="9451" width="13.28515625" style="205" customWidth="1"/>
    <col min="9452" max="9452" width="9.140625" style="205"/>
    <col min="9453" max="9453" width="2.42578125" style="205" customWidth="1"/>
    <col min="9454" max="9454" width="17" style="205" customWidth="1"/>
    <col min="9455" max="9703" width="9.140625" style="205"/>
    <col min="9704" max="9704" width="54" style="205" customWidth="1"/>
    <col min="9705" max="9706" width="9.140625" style="205"/>
    <col min="9707" max="9707" width="13.28515625" style="205" customWidth="1"/>
    <col min="9708" max="9708" width="9.140625" style="205"/>
    <col min="9709" max="9709" width="2.42578125" style="205" customWidth="1"/>
    <col min="9710" max="9710" width="17" style="205" customWidth="1"/>
    <col min="9711" max="9959" width="9.140625" style="205"/>
    <col min="9960" max="9960" width="54" style="205" customWidth="1"/>
    <col min="9961" max="9962" width="9.140625" style="205"/>
    <col min="9963" max="9963" width="13.28515625" style="205" customWidth="1"/>
    <col min="9964" max="9964" width="9.140625" style="205"/>
    <col min="9965" max="9965" width="2.42578125" style="205" customWidth="1"/>
    <col min="9966" max="9966" width="17" style="205" customWidth="1"/>
    <col min="9967" max="10215" width="9.140625" style="205"/>
    <col min="10216" max="10216" width="54" style="205" customWidth="1"/>
    <col min="10217" max="10218" width="9.140625" style="205"/>
    <col min="10219" max="10219" width="13.28515625" style="205" customWidth="1"/>
    <col min="10220" max="10220" width="9.140625" style="205"/>
    <col min="10221" max="10221" width="2.42578125" style="205" customWidth="1"/>
    <col min="10222" max="10222" width="17" style="205" customWidth="1"/>
    <col min="10223" max="10471" width="9.140625" style="205"/>
    <col min="10472" max="10472" width="54" style="205" customWidth="1"/>
    <col min="10473" max="10474" width="9.140625" style="205"/>
    <col min="10475" max="10475" width="13.28515625" style="205" customWidth="1"/>
    <col min="10476" max="10476" width="9.140625" style="205"/>
    <col min="10477" max="10477" width="2.42578125" style="205" customWidth="1"/>
    <col min="10478" max="10478" width="17" style="205" customWidth="1"/>
    <col min="10479" max="10727" width="9.140625" style="205"/>
    <col min="10728" max="10728" width="54" style="205" customWidth="1"/>
    <col min="10729" max="10730" width="9.140625" style="205"/>
    <col min="10731" max="10731" width="13.28515625" style="205" customWidth="1"/>
    <col min="10732" max="10732" width="9.140625" style="205"/>
    <col min="10733" max="10733" width="2.42578125" style="205" customWidth="1"/>
    <col min="10734" max="10734" width="17" style="205" customWidth="1"/>
    <col min="10735" max="10983" width="9.140625" style="205"/>
    <col min="10984" max="10984" width="54" style="205" customWidth="1"/>
    <col min="10985" max="10986" width="9.140625" style="205"/>
    <col min="10987" max="10987" width="13.28515625" style="205" customWidth="1"/>
    <col min="10988" max="10988" width="9.140625" style="205"/>
    <col min="10989" max="10989" width="2.42578125" style="205" customWidth="1"/>
    <col min="10990" max="10990" width="17" style="205" customWidth="1"/>
    <col min="10991" max="11239" width="9.140625" style="205"/>
    <col min="11240" max="11240" width="54" style="205" customWidth="1"/>
    <col min="11241" max="11242" width="9.140625" style="205"/>
    <col min="11243" max="11243" width="13.28515625" style="205" customWidth="1"/>
    <col min="11244" max="11244" width="9.140625" style="205"/>
    <col min="11245" max="11245" width="2.42578125" style="205" customWidth="1"/>
    <col min="11246" max="11246" width="17" style="205" customWidth="1"/>
    <col min="11247" max="11495" width="9.140625" style="205"/>
    <col min="11496" max="11496" width="54" style="205" customWidth="1"/>
    <col min="11497" max="11498" width="9.140625" style="205"/>
    <col min="11499" max="11499" width="13.28515625" style="205" customWidth="1"/>
    <col min="11500" max="11500" width="9.140625" style="205"/>
    <col min="11501" max="11501" width="2.42578125" style="205" customWidth="1"/>
    <col min="11502" max="11502" width="17" style="205" customWidth="1"/>
    <col min="11503" max="11751" width="9.140625" style="205"/>
    <col min="11752" max="11752" width="54" style="205" customWidth="1"/>
    <col min="11753" max="11754" width="9.140625" style="205"/>
    <col min="11755" max="11755" width="13.28515625" style="205" customWidth="1"/>
    <col min="11756" max="11756" width="9.140625" style="205"/>
    <col min="11757" max="11757" width="2.42578125" style="205" customWidth="1"/>
    <col min="11758" max="11758" width="17" style="205" customWidth="1"/>
    <col min="11759" max="12007" width="9.140625" style="205"/>
    <col min="12008" max="12008" width="54" style="205" customWidth="1"/>
    <col min="12009" max="12010" width="9.140625" style="205"/>
    <col min="12011" max="12011" width="13.28515625" style="205" customWidth="1"/>
    <col min="12012" max="12012" width="9.140625" style="205"/>
    <col min="12013" max="12013" width="2.42578125" style="205" customWidth="1"/>
    <col min="12014" max="12014" width="17" style="205" customWidth="1"/>
    <col min="12015" max="12263" width="9.140625" style="205"/>
    <col min="12264" max="12264" width="54" style="205" customWidth="1"/>
    <col min="12265" max="12266" width="9.140625" style="205"/>
    <col min="12267" max="12267" width="13.28515625" style="205" customWidth="1"/>
    <col min="12268" max="12268" width="9.140625" style="205"/>
    <col min="12269" max="12269" width="2.42578125" style="205" customWidth="1"/>
    <col min="12270" max="12270" width="17" style="205" customWidth="1"/>
    <col min="12271" max="12519" width="9.140625" style="205"/>
    <col min="12520" max="12520" width="54" style="205" customWidth="1"/>
    <col min="12521" max="12522" width="9.140625" style="205"/>
    <col min="12523" max="12523" width="13.28515625" style="205" customWidth="1"/>
    <col min="12524" max="12524" width="9.140625" style="205"/>
    <col min="12525" max="12525" width="2.42578125" style="205" customWidth="1"/>
    <col min="12526" max="12526" width="17" style="205" customWidth="1"/>
    <col min="12527" max="12775" width="9.140625" style="205"/>
    <col min="12776" max="12776" width="54" style="205" customWidth="1"/>
    <col min="12777" max="12778" width="9.140625" style="205"/>
    <col min="12779" max="12779" width="13.28515625" style="205" customWidth="1"/>
    <col min="12780" max="12780" width="9.140625" style="205"/>
    <col min="12781" max="12781" width="2.42578125" style="205" customWidth="1"/>
    <col min="12782" max="12782" width="17" style="205" customWidth="1"/>
    <col min="12783" max="13031" width="9.140625" style="205"/>
    <col min="13032" max="13032" width="54" style="205" customWidth="1"/>
    <col min="13033" max="13034" width="9.140625" style="205"/>
    <col min="13035" max="13035" width="13.28515625" style="205" customWidth="1"/>
    <col min="13036" max="13036" width="9.140625" style="205"/>
    <col min="13037" max="13037" width="2.42578125" style="205" customWidth="1"/>
    <col min="13038" max="13038" width="17" style="205" customWidth="1"/>
    <col min="13039" max="13287" width="9.140625" style="205"/>
    <col min="13288" max="13288" width="54" style="205" customWidth="1"/>
    <col min="13289" max="13290" width="9.140625" style="205"/>
    <col min="13291" max="13291" width="13.28515625" style="205" customWidth="1"/>
    <col min="13292" max="13292" width="9.140625" style="205"/>
    <col min="13293" max="13293" width="2.42578125" style="205" customWidth="1"/>
    <col min="13294" max="13294" width="17" style="205" customWidth="1"/>
    <col min="13295" max="13543" width="9.140625" style="205"/>
    <col min="13544" max="13544" width="54" style="205" customWidth="1"/>
    <col min="13545" max="13546" width="9.140625" style="205"/>
    <col min="13547" max="13547" width="13.28515625" style="205" customWidth="1"/>
    <col min="13548" max="13548" width="9.140625" style="205"/>
    <col min="13549" max="13549" width="2.42578125" style="205" customWidth="1"/>
    <col min="13550" max="13550" width="17" style="205" customWidth="1"/>
    <col min="13551" max="13799" width="9.140625" style="205"/>
    <col min="13800" max="13800" width="54" style="205" customWidth="1"/>
    <col min="13801" max="13802" width="9.140625" style="205"/>
    <col min="13803" max="13803" width="13.28515625" style="205" customWidth="1"/>
    <col min="13804" max="13804" width="9.140625" style="205"/>
    <col min="13805" max="13805" width="2.42578125" style="205" customWidth="1"/>
    <col min="13806" max="13806" width="17" style="205" customWidth="1"/>
    <col min="13807" max="14055" width="9.140625" style="205"/>
    <col min="14056" max="14056" width="54" style="205" customWidth="1"/>
    <col min="14057" max="14058" width="9.140625" style="205"/>
    <col min="14059" max="14059" width="13.28515625" style="205" customWidth="1"/>
    <col min="14060" max="14060" width="9.140625" style="205"/>
    <col min="14061" max="14061" width="2.42578125" style="205" customWidth="1"/>
    <col min="14062" max="14062" width="17" style="205" customWidth="1"/>
    <col min="14063" max="14311" width="9.140625" style="205"/>
    <col min="14312" max="14312" width="54" style="205" customWidth="1"/>
    <col min="14313" max="14314" width="9.140625" style="205"/>
    <col min="14315" max="14315" width="13.28515625" style="205" customWidth="1"/>
    <col min="14316" max="14316" width="9.140625" style="205"/>
    <col min="14317" max="14317" width="2.42578125" style="205" customWidth="1"/>
    <col min="14318" max="14318" width="17" style="205" customWidth="1"/>
    <col min="14319" max="14567" width="9.140625" style="205"/>
    <col min="14568" max="14568" width="54" style="205" customWidth="1"/>
    <col min="14569" max="14570" width="9.140625" style="205"/>
    <col min="14571" max="14571" width="13.28515625" style="205" customWidth="1"/>
    <col min="14572" max="14572" width="9.140625" style="205"/>
    <col min="14573" max="14573" width="2.42578125" style="205" customWidth="1"/>
    <col min="14574" max="14574" width="17" style="205" customWidth="1"/>
    <col min="14575" max="14823" width="9.140625" style="205"/>
    <col min="14824" max="14824" width="54" style="205" customWidth="1"/>
    <col min="14825" max="14826" width="9.140625" style="205"/>
    <col min="14827" max="14827" width="13.28515625" style="205" customWidth="1"/>
    <col min="14828" max="14828" width="9.140625" style="205"/>
    <col min="14829" max="14829" width="2.42578125" style="205" customWidth="1"/>
    <col min="14830" max="14830" width="17" style="205" customWidth="1"/>
    <col min="14831" max="15079" width="9.140625" style="205"/>
    <col min="15080" max="15080" width="54" style="205" customWidth="1"/>
    <col min="15081" max="15082" width="9.140625" style="205"/>
    <col min="15083" max="15083" width="13.28515625" style="205" customWidth="1"/>
    <col min="15084" max="15084" width="9.140625" style="205"/>
    <col min="15085" max="15085" width="2.42578125" style="205" customWidth="1"/>
    <col min="15086" max="15086" width="17" style="205" customWidth="1"/>
    <col min="15087" max="15335" width="9.140625" style="205"/>
    <col min="15336" max="15336" width="54" style="205" customWidth="1"/>
    <col min="15337" max="15338" width="9.140625" style="205"/>
    <col min="15339" max="15339" width="13.28515625" style="205" customWidth="1"/>
    <col min="15340" max="15340" width="9.140625" style="205"/>
    <col min="15341" max="15341" width="2.42578125" style="205" customWidth="1"/>
    <col min="15342" max="15342" width="17" style="205" customWidth="1"/>
    <col min="15343" max="15591" width="9.140625" style="205"/>
    <col min="15592" max="15592" width="54" style="205" customWidth="1"/>
    <col min="15593" max="15594" width="9.140625" style="205"/>
    <col min="15595" max="15595" width="13.28515625" style="205" customWidth="1"/>
    <col min="15596" max="15596" width="9.140625" style="205"/>
    <col min="15597" max="15597" width="2.42578125" style="205" customWidth="1"/>
    <col min="15598" max="15598" width="17" style="205" customWidth="1"/>
    <col min="15599" max="15847" width="9.140625" style="205"/>
    <col min="15848" max="15848" width="54" style="205" customWidth="1"/>
    <col min="15849" max="15850" width="9.140625" style="205"/>
    <col min="15851" max="15851" width="13.28515625" style="205" customWidth="1"/>
    <col min="15852" max="15852" width="9.140625" style="205"/>
    <col min="15853" max="15853" width="2.42578125" style="205" customWidth="1"/>
    <col min="15854" max="15854" width="17" style="205" customWidth="1"/>
    <col min="15855" max="16103" width="9.140625" style="205"/>
    <col min="16104" max="16104" width="54" style="205" customWidth="1"/>
    <col min="16105" max="16106" width="9.140625" style="205"/>
    <col min="16107" max="16107" width="13.28515625" style="205" customWidth="1"/>
    <col min="16108" max="16108" width="9.140625" style="205"/>
    <col min="16109" max="16109" width="2.42578125" style="205" customWidth="1"/>
    <col min="16110" max="16110" width="17" style="205" customWidth="1"/>
    <col min="16111" max="16384" width="9.140625" style="205"/>
  </cols>
  <sheetData>
    <row r="1" spans="1:7" ht="15">
      <c r="A1" s="151" t="s">
        <v>0</v>
      </c>
      <c r="B1" s="151"/>
      <c r="C1" s="151"/>
      <c r="D1" s="151"/>
      <c r="E1" s="151"/>
      <c r="F1" s="204"/>
      <c r="G1" s="204"/>
    </row>
    <row r="2" spans="1:7" ht="9.75" customHeight="1">
      <c r="A2" s="216"/>
      <c r="B2" s="206"/>
      <c r="C2" s="206"/>
      <c r="D2" s="206"/>
      <c r="E2" s="206"/>
      <c r="F2" s="206"/>
      <c r="G2" s="206"/>
    </row>
    <row r="3" spans="1:7">
      <c r="A3" s="457"/>
      <c r="B3" s="458"/>
      <c r="C3" s="458"/>
      <c r="D3" s="458"/>
      <c r="E3" s="458"/>
      <c r="F3" s="458"/>
      <c r="G3" s="459" t="s">
        <v>1</v>
      </c>
    </row>
    <row r="4" spans="1:7" ht="40.5" customHeight="1">
      <c r="A4" s="281"/>
      <c r="B4" s="420" t="s">
        <v>2</v>
      </c>
      <c r="C4" s="420"/>
      <c r="D4" s="420"/>
      <c r="E4" s="420"/>
      <c r="F4" s="282"/>
      <c r="G4" s="414" t="s">
        <v>3</v>
      </c>
    </row>
    <row r="5" spans="1:7" ht="30" customHeight="1">
      <c r="A5" s="460"/>
      <c r="B5" s="461">
        <v>2016</v>
      </c>
      <c r="C5" s="461">
        <v>2017</v>
      </c>
      <c r="D5" s="462" t="s">
        <v>4</v>
      </c>
      <c r="E5" s="462" t="s">
        <v>5</v>
      </c>
      <c r="F5" s="461"/>
      <c r="G5" s="462" t="s">
        <v>5</v>
      </c>
    </row>
    <row r="6" spans="1:7">
      <c r="A6" s="207"/>
      <c r="B6" s="208"/>
      <c r="C6" s="208"/>
      <c r="D6" s="208"/>
      <c r="E6" s="208"/>
      <c r="F6" s="209"/>
      <c r="G6" s="209"/>
    </row>
    <row r="7" spans="1:7">
      <c r="A7" s="220" t="s">
        <v>6</v>
      </c>
      <c r="B7" s="224">
        <v>27229.67201490853</v>
      </c>
      <c r="C7" s="224">
        <v>27509.544829739185</v>
      </c>
      <c r="D7" s="225">
        <v>50.323196518418456</v>
      </c>
      <c r="E7" s="225">
        <v>1.0278229377034775</v>
      </c>
      <c r="F7" s="210"/>
      <c r="G7" s="211">
        <v>-5.2594239512025958</v>
      </c>
    </row>
    <row r="8" spans="1:7">
      <c r="A8" s="219" t="s">
        <v>7</v>
      </c>
      <c r="B8" s="224">
        <v>13534.739458292708</v>
      </c>
      <c r="C8" s="224">
        <v>13680.198068472475</v>
      </c>
      <c r="D8" s="225">
        <v>25.025179444859464</v>
      </c>
      <c r="E8" s="225">
        <v>1.074705653758592</v>
      </c>
      <c r="F8" s="210"/>
      <c r="G8" s="211">
        <v>-5.1392180266510596</v>
      </c>
    </row>
    <row r="9" spans="1:7">
      <c r="A9" s="221" t="s">
        <v>8</v>
      </c>
      <c r="B9" s="224">
        <v>4229.7420008885611</v>
      </c>
      <c r="C9" s="224">
        <v>3659.8247346624066</v>
      </c>
      <c r="D9" s="225">
        <v>6.6949155460501704</v>
      </c>
      <c r="E9" s="225">
        <v>-13.474043242032948</v>
      </c>
      <c r="F9" s="210"/>
      <c r="G9" s="211">
        <v>-11.690616661466398</v>
      </c>
    </row>
    <row r="10" spans="1:7">
      <c r="A10" s="221" t="s">
        <v>9</v>
      </c>
      <c r="B10" s="224">
        <v>132.56096447255123</v>
      </c>
      <c r="C10" s="224">
        <v>152.6950110076146</v>
      </c>
      <c r="D10" s="225">
        <v>0.27932490682329875</v>
      </c>
      <c r="E10" s="225">
        <v>15.188518441439388</v>
      </c>
      <c r="F10" s="210"/>
      <c r="G10" s="211">
        <v>10.809269894049335</v>
      </c>
    </row>
    <row r="11" spans="1:7">
      <c r="A11" s="221" t="s">
        <v>10</v>
      </c>
      <c r="B11" s="224">
        <v>7394.3449020793587</v>
      </c>
      <c r="C11" s="224">
        <v>8027.144362306416</v>
      </c>
      <c r="D11" s="225">
        <v>14.684051143927649</v>
      </c>
      <c r="E11" s="225">
        <v>8.5578840128096836</v>
      </c>
      <c r="F11" s="210"/>
      <c r="G11" s="211">
        <v>-2.9825424141471886</v>
      </c>
    </row>
    <row r="12" spans="1:7">
      <c r="A12" s="221" t="s">
        <v>11</v>
      </c>
      <c r="B12" s="224">
        <v>653.50550475207217</v>
      </c>
      <c r="C12" s="224">
        <v>677.97891763196276</v>
      </c>
      <c r="D12" s="225">
        <v>1.2402264929681635</v>
      </c>
      <c r="E12" s="225">
        <v>3.7449436465229691</v>
      </c>
      <c r="F12" s="210"/>
      <c r="G12" s="211">
        <v>3.8581587194918235E-2</v>
      </c>
    </row>
    <row r="13" spans="1:7">
      <c r="A13" s="221" t="s">
        <v>12</v>
      </c>
      <c r="B13" s="224">
        <v>1124.5860861001645</v>
      </c>
      <c r="C13" s="224">
        <v>1162.5550428640731</v>
      </c>
      <c r="D13" s="225">
        <v>2.1266613550901781</v>
      </c>
      <c r="E13" s="225">
        <v>3.3762605845122313</v>
      </c>
      <c r="F13" s="210"/>
      <c r="G13" s="211">
        <v>0.43230311888886658</v>
      </c>
    </row>
    <row r="14" spans="1:7">
      <c r="A14" s="220" t="s">
        <v>13</v>
      </c>
      <c r="B14" s="224">
        <v>1382.5292800000002</v>
      </c>
      <c r="C14" s="224">
        <v>1422.7442900000001</v>
      </c>
      <c r="D14" s="225">
        <v>2.602625413988231</v>
      </c>
      <c r="E14" s="225">
        <v>2.908799877279987</v>
      </c>
      <c r="F14" s="210"/>
      <c r="G14" s="211">
        <v>-5.4347441842908291</v>
      </c>
    </row>
    <row r="15" spans="1:7">
      <c r="A15" s="219" t="s">
        <v>14</v>
      </c>
      <c r="B15" s="224">
        <v>12312.403276615822</v>
      </c>
      <c r="C15" s="224">
        <v>12406.602471266713</v>
      </c>
      <c r="D15" s="225">
        <v>22.695391659570767</v>
      </c>
      <c r="E15" s="225">
        <v>0.76507561143483782</v>
      </c>
      <c r="F15" s="210"/>
      <c r="G15" s="211">
        <v>-5.3718772621786233</v>
      </c>
    </row>
    <row r="16" spans="1:7">
      <c r="A16" s="221" t="s">
        <v>15</v>
      </c>
      <c r="B16" s="224">
        <v>5563.6539405132107</v>
      </c>
      <c r="C16" s="224">
        <v>5417.0827921878727</v>
      </c>
      <c r="D16" s="225">
        <v>9.9094668266962316</v>
      </c>
      <c r="E16" s="225">
        <v>-2.6344404215733421</v>
      </c>
      <c r="F16" s="210"/>
      <c r="G16" s="211">
        <v>-12.22310987817508</v>
      </c>
    </row>
    <row r="17" spans="1:7">
      <c r="A17" s="221" t="s">
        <v>16</v>
      </c>
      <c r="B17" s="224">
        <v>1367.5992940443125</v>
      </c>
      <c r="C17" s="224">
        <v>1971.3918784910234</v>
      </c>
      <c r="D17" s="225">
        <v>3.6062661716187492</v>
      </c>
      <c r="E17" s="225">
        <v>44.149816914657386</v>
      </c>
      <c r="F17" s="210"/>
      <c r="G17" s="211">
        <v>17.286958616665473</v>
      </c>
    </row>
    <row r="18" spans="1:7">
      <c r="A18" s="221" t="s">
        <v>17</v>
      </c>
      <c r="B18" s="224">
        <v>954.51605500023379</v>
      </c>
      <c r="C18" s="224">
        <v>899.5111877862488</v>
      </c>
      <c r="D18" s="225">
        <v>1.6454753633200179</v>
      </c>
      <c r="E18" s="225">
        <v>-5.7625921456052955</v>
      </c>
      <c r="F18" s="210"/>
      <c r="G18" s="211">
        <v>-3.592954309586426</v>
      </c>
    </row>
    <row r="19" spans="1:7">
      <c r="A19" s="221" t="s">
        <v>18</v>
      </c>
      <c r="B19" s="224">
        <v>3098.9189474391865</v>
      </c>
      <c r="C19" s="224">
        <v>2740.750922797652</v>
      </c>
      <c r="D19" s="225">
        <v>5.0136542843442831</v>
      </c>
      <c r="E19" s="225">
        <v>-11.55783777234668</v>
      </c>
      <c r="F19" s="210"/>
      <c r="G19" s="211">
        <v>-6.1489059238924773</v>
      </c>
    </row>
    <row r="20" spans="1:7">
      <c r="A20" s="221" t="s">
        <v>19</v>
      </c>
      <c r="B20" s="224">
        <v>1327.7150396188765</v>
      </c>
      <c r="C20" s="224">
        <v>1377.8656900039157</v>
      </c>
      <c r="D20" s="225">
        <v>2.5205290135914868</v>
      </c>
      <c r="E20" s="225">
        <v>3.7772149059511309</v>
      </c>
      <c r="F20" s="210"/>
      <c r="G20" s="211">
        <v>0.53271632852846429</v>
      </c>
    </row>
    <row r="21" spans="1:7">
      <c r="A21" s="220" t="s">
        <v>20</v>
      </c>
      <c r="B21" s="224">
        <v>15600.349550047935</v>
      </c>
      <c r="C21" s="224">
        <v>16714.079330591037</v>
      </c>
      <c r="D21" s="225">
        <v>30.575056911464831</v>
      </c>
      <c r="E21" s="225">
        <v>7.1391334980675509</v>
      </c>
      <c r="F21" s="210"/>
      <c r="G21" s="211">
        <v>-0.38314659347751628</v>
      </c>
    </row>
    <row r="22" spans="1:7">
      <c r="A22" s="219" t="s">
        <v>21</v>
      </c>
      <c r="B22" s="224">
        <v>15589.690157013591</v>
      </c>
      <c r="C22" s="224">
        <v>16703.491297706529</v>
      </c>
      <c r="D22" s="225">
        <v>30.555688228235489</v>
      </c>
      <c r="E22" s="225">
        <v>7.1444725935868201</v>
      </c>
      <c r="F22" s="210"/>
      <c r="G22" s="211">
        <v>-0.3801603091273833</v>
      </c>
    </row>
    <row r="23" spans="1:7">
      <c r="A23" s="221" t="s">
        <v>22</v>
      </c>
      <c r="B23" s="224">
        <v>9743.7181920508992</v>
      </c>
      <c r="C23" s="224">
        <v>10355.062273669477</v>
      </c>
      <c r="D23" s="225">
        <v>18.94251020812948</v>
      </c>
      <c r="E23" s="225">
        <v>6.2742381252089476</v>
      </c>
      <c r="F23" s="210"/>
      <c r="G23" s="211">
        <v>-1.8006078953644704</v>
      </c>
    </row>
    <row r="24" spans="1:7">
      <c r="A24" s="221" t="s">
        <v>23</v>
      </c>
      <c r="B24" s="224">
        <v>4633.6996075215648</v>
      </c>
      <c r="C24" s="224">
        <v>4959.3807491598636</v>
      </c>
      <c r="D24" s="225">
        <v>9.0721927096312243</v>
      </c>
      <c r="E24" s="225">
        <v>7.0285337683444817</v>
      </c>
      <c r="F24" s="210"/>
      <c r="G24" s="211">
        <v>2.7110945815667886</v>
      </c>
    </row>
    <row r="25" spans="1:7">
      <c r="A25" s="221" t="s">
        <v>24</v>
      </c>
      <c r="B25" s="224">
        <v>1165.5221323363853</v>
      </c>
      <c r="C25" s="224">
        <v>1338.7011703799258</v>
      </c>
      <c r="D25" s="225">
        <v>2.4488853775449582</v>
      </c>
      <c r="E25" s="225">
        <v>14.858494166591996</v>
      </c>
      <c r="F25" s="210"/>
      <c r="G25" s="211">
        <v>-0.55541630598094427</v>
      </c>
    </row>
    <row r="26" spans="1:7">
      <c r="A26" s="221" t="s">
        <v>25</v>
      </c>
      <c r="B26" s="224">
        <v>46.750225104742633</v>
      </c>
      <c r="C26" s="224">
        <v>50.347104497261853</v>
      </c>
      <c r="D26" s="225">
        <v>9.2099932929827363E-2</v>
      </c>
      <c r="E26" s="225">
        <v>7.693822616812021</v>
      </c>
      <c r="F26" s="210"/>
      <c r="G26" s="211">
        <v>-6.3531977245113112</v>
      </c>
    </row>
    <row r="27" spans="1:7">
      <c r="A27" s="219" t="s">
        <v>26</v>
      </c>
      <c r="B27" s="224">
        <v>10.659393034344772</v>
      </c>
      <c r="C27" s="224">
        <v>10.588032884509719</v>
      </c>
      <c r="D27" s="225">
        <v>1.9368683229344121E-2</v>
      </c>
      <c r="E27" s="225">
        <v>-0.66945791008108368</v>
      </c>
      <c r="F27" s="210"/>
      <c r="G27" s="211">
        <v>-4.7506793028467849</v>
      </c>
    </row>
    <row r="28" spans="1:7" ht="15">
      <c r="A28" s="219" t="s">
        <v>27</v>
      </c>
      <c r="B28" s="224">
        <v>6747.7185612000003</v>
      </c>
      <c r="C28" s="224">
        <v>6831.6999999999989</v>
      </c>
      <c r="D28" s="225">
        <v>12.497225373326497</v>
      </c>
      <c r="E28" s="225">
        <v>1.2445901238812711</v>
      </c>
      <c r="F28" s="210"/>
      <c r="G28" s="211">
        <v>-1.601506087425783E-2</v>
      </c>
    </row>
    <row r="29" spans="1:7">
      <c r="A29" s="222" t="s">
        <v>28</v>
      </c>
      <c r="B29" s="226">
        <v>49577.740126156466</v>
      </c>
      <c r="C29" s="226">
        <v>51055.324160330223</v>
      </c>
      <c r="D29" s="227">
        <v>93.395478803209784</v>
      </c>
      <c r="E29" s="227">
        <v>2.9803376079947737</v>
      </c>
      <c r="F29" s="212"/>
      <c r="G29" s="213">
        <v>-3.0113852448573573</v>
      </c>
    </row>
    <row r="30" spans="1:7" ht="15">
      <c r="A30" s="219" t="s">
        <v>29</v>
      </c>
      <c r="B30" s="224">
        <v>4357.5697468999997</v>
      </c>
      <c r="C30" s="224">
        <v>4570.1999999999989</v>
      </c>
      <c r="D30" s="225">
        <v>8.360264560969707</v>
      </c>
      <c r="E30" s="225">
        <v>4.8795605222673855</v>
      </c>
      <c r="F30" s="228"/>
      <c r="G30" s="211">
        <v>3.4634602818547551</v>
      </c>
    </row>
    <row r="31" spans="1:7" ht="15">
      <c r="A31" s="219" t="s">
        <v>30</v>
      </c>
      <c r="B31" s="224">
        <v>938.26999999999987</v>
      </c>
      <c r="C31" s="224">
        <v>959.79</v>
      </c>
      <c r="D31" s="225">
        <v>1.7557433641794926</v>
      </c>
      <c r="E31" s="225">
        <v>2.2935828706022892</v>
      </c>
      <c r="F31" s="228"/>
      <c r="G31" s="211">
        <v>-4.196479576224351</v>
      </c>
    </row>
    <row r="32" spans="1:7">
      <c r="A32" s="223" t="s">
        <v>31</v>
      </c>
      <c r="B32" s="226">
        <v>52997.03987305647</v>
      </c>
      <c r="C32" s="226">
        <v>54665.734160330219</v>
      </c>
      <c r="D32" s="227">
        <v>100</v>
      </c>
      <c r="E32" s="227">
        <v>3.1486556442978015</v>
      </c>
      <c r="F32" s="229"/>
      <c r="G32" s="213">
        <v>-2.4580235946295854</v>
      </c>
    </row>
    <row r="33" spans="1:7">
      <c r="A33" s="220" t="s">
        <v>32</v>
      </c>
      <c r="B33" s="224">
        <v>23499.599190000001</v>
      </c>
      <c r="C33" s="224">
        <v>23945.592829999998</v>
      </c>
      <c r="D33" s="225">
        <v>43.803660918134732</v>
      </c>
      <c r="E33" s="225">
        <v>1.8978776463123026</v>
      </c>
      <c r="F33" s="210"/>
      <c r="G33" s="211">
        <v>0.26445982970828835</v>
      </c>
    </row>
    <row r="34" spans="1:7">
      <c r="A34" s="222" t="s">
        <v>33</v>
      </c>
      <c r="B34" s="226">
        <v>29497.440683056466</v>
      </c>
      <c r="C34" s="226">
        <v>30720.141330330222</v>
      </c>
      <c r="D34" s="227">
        <v>56.196339081865268</v>
      </c>
      <c r="E34" s="227">
        <v>4.1451075719124457</v>
      </c>
      <c r="F34" s="212"/>
      <c r="G34" s="213">
        <v>-4.6269327539284895</v>
      </c>
    </row>
    <row r="35" spans="1:7">
      <c r="A35" s="463"/>
      <c r="B35" s="464"/>
      <c r="C35" s="464"/>
      <c r="D35" s="464"/>
      <c r="E35" s="464"/>
      <c r="F35" s="464"/>
      <c r="G35" s="464"/>
    </row>
    <row r="36" spans="1:7">
      <c r="A36" s="151"/>
      <c r="B36" s="214"/>
      <c r="C36" s="214"/>
      <c r="D36" s="214"/>
      <c r="E36" s="214"/>
      <c r="F36" s="215"/>
      <c r="G36" s="215"/>
    </row>
    <row r="37" spans="1:7" ht="15">
      <c r="A37" s="344" t="s">
        <v>34</v>
      </c>
      <c r="B37" s="345"/>
      <c r="C37" s="345"/>
      <c r="D37" s="345"/>
      <c r="E37" s="345"/>
      <c r="F37" s="345"/>
      <c r="G37" s="345"/>
    </row>
    <row r="38" spans="1:7" ht="40.5" customHeight="1">
      <c r="A38" s="421" t="s">
        <v>35</v>
      </c>
      <c r="B38" s="421"/>
      <c r="C38" s="421"/>
      <c r="D38" s="421"/>
      <c r="E38" s="421"/>
      <c r="F38" s="421"/>
      <c r="G38" s="421"/>
    </row>
    <row r="39" spans="1:7" ht="30.75" customHeight="1">
      <c r="A39" s="422" t="s">
        <v>36</v>
      </c>
      <c r="B39" s="422"/>
      <c r="C39" s="422"/>
      <c r="D39" s="422"/>
      <c r="E39" s="422"/>
      <c r="F39" s="422"/>
      <c r="G39" s="422"/>
    </row>
    <row r="40" spans="1:7" ht="40.5" customHeight="1">
      <c r="A40" s="421" t="s">
        <v>37</v>
      </c>
      <c r="B40" s="421"/>
      <c r="C40" s="421"/>
      <c r="D40" s="421"/>
      <c r="E40" s="421"/>
      <c r="F40" s="421"/>
      <c r="G40" s="421"/>
    </row>
    <row r="41" spans="1:7">
      <c r="A41" s="151" t="s">
        <v>38</v>
      </c>
    </row>
    <row r="42" spans="1:7">
      <c r="A42" s="310" t="s">
        <v>39</v>
      </c>
    </row>
    <row r="43" spans="1:7">
      <c r="A43" s="151"/>
    </row>
  </sheetData>
  <mergeCells count="4">
    <mergeCell ref="B4:E4"/>
    <mergeCell ref="A38:G38"/>
    <mergeCell ref="A39:G39"/>
    <mergeCell ref="A40:G40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0"/>
  <sheetViews>
    <sheetView zoomScale="80" zoomScaleNormal="80" workbookViewId="0">
      <selection activeCell="A2" sqref="A2"/>
    </sheetView>
  </sheetViews>
  <sheetFormatPr defaultColWidth="12.7109375" defaultRowHeight="12.95"/>
  <cols>
    <col min="1" max="1" width="13.5703125" style="109" customWidth="1"/>
    <col min="2" max="2" width="2.140625" style="118" customWidth="1"/>
    <col min="3" max="3" width="11.5703125" style="109" customWidth="1"/>
    <col min="4" max="4" width="12.140625" style="109" customWidth="1"/>
    <col min="5" max="5" width="11.7109375" style="109" customWidth="1"/>
    <col min="6" max="6" width="9.5703125" style="109" customWidth="1"/>
    <col min="7" max="16384" width="12.7109375" style="109"/>
  </cols>
  <sheetData>
    <row r="1" spans="1:9" ht="17.25" customHeight="1">
      <c r="A1" s="106" t="s">
        <v>174</v>
      </c>
      <c r="B1" s="108"/>
      <c r="C1" s="107"/>
      <c r="D1" s="107"/>
      <c r="E1" s="107"/>
      <c r="F1" s="107"/>
    </row>
    <row r="2" spans="1:9" ht="12" customHeight="1">
      <c r="A2" s="517" t="s">
        <v>169</v>
      </c>
      <c r="B2" s="518"/>
      <c r="C2" s="519"/>
      <c r="D2" s="519"/>
      <c r="E2" s="519"/>
      <c r="F2" s="519"/>
    </row>
    <row r="3" spans="1:9" ht="12.75" customHeight="1">
      <c r="A3" s="520"/>
      <c r="B3" s="521"/>
      <c r="C3" s="442" t="s">
        <v>175</v>
      </c>
      <c r="D3" s="442"/>
      <c r="E3" s="110"/>
      <c r="F3" s="110"/>
    </row>
    <row r="4" spans="1:9">
      <c r="A4" s="111"/>
      <c r="B4" s="112"/>
      <c r="C4" s="522" t="s">
        <v>176</v>
      </c>
      <c r="D4" s="522" t="s">
        <v>177</v>
      </c>
      <c r="E4" s="113" t="s">
        <v>178</v>
      </c>
      <c r="F4" s="114" t="s">
        <v>179</v>
      </c>
    </row>
    <row r="5" spans="1:9" s="110" customFormat="1" ht="20.25" customHeight="1">
      <c r="A5" s="517"/>
      <c r="B5" s="523"/>
      <c r="C5" s="443" t="s">
        <v>180</v>
      </c>
      <c r="D5" s="443"/>
      <c r="E5" s="443"/>
      <c r="F5" s="443"/>
    </row>
    <row r="6" spans="1:9" s="110" customFormat="1">
      <c r="A6" s="111"/>
      <c r="B6" s="112"/>
      <c r="C6" s="113"/>
      <c r="D6" s="113"/>
      <c r="E6" s="113"/>
      <c r="F6" s="113"/>
    </row>
    <row r="7" spans="1:9" s="116" customFormat="1">
      <c r="A7" s="120">
        <v>2017</v>
      </c>
      <c r="B7" s="109"/>
      <c r="C7" s="14">
        <v>24086.873</v>
      </c>
      <c r="D7" s="14">
        <v>19742.483</v>
      </c>
      <c r="E7" s="14">
        <v>2270.7429999999999</v>
      </c>
      <c r="F7" s="14">
        <v>43829.356</v>
      </c>
      <c r="G7" s="377"/>
      <c r="H7" s="117"/>
      <c r="I7" s="3"/>
    </row>
    <row r="8" spans="1:9" s="116" customFormat="1">
      <c r="A8" s="120" t="s">
        <v>149</v>
      </c>
      <c r="B8" s="121"/>
      <c r="C8" s="122">
        <v>-12.12529560780307</v>
      </c>
      <c r="D8" s="122">
        <v>-18.436299924474245</v>
      </c>
      <c r="E8" s="122">
        <v>-9.9956558377059022</v>
      </c>
      <c r="F8" s="122">
        <v>-19.041998794681493</v>
      </c>
    </row>
    <row r="9" spans="1:9">
      <c r="A9" s="519"/>
      <c r="B9" s="524"/>
      <c r="C9" s="525"/>
      <c r="D9" s="525"/>
      <c r="E9" s="525"/>
      <c r="F9" s="525"/>
    </row>
    <row r="10" spans="1:9">
      <c r="A10" s="313" t="s">
        <v>181</v>
      </c>
    </row>
  </sheetData>
  <mergeCells count="2">
    <mergeCell ref="C3:D3"/>
    <mergeCell ref="C5:F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5"/>
  <sheetViews>
    <sheetView zoomScale="80" zoomScaleNormal="80" workbookViewId="0">
      <selection activeCell="A2" sqref="A2"/>
    </sheetView>
  </sheetViews>
  <sheetFormatPr defaultColWidth="12.7109375" defaultRowHeight="12.95"/>
  <cols>
    <col min="1" max="1" width="15" style="128" customWidth="1"/>
    <col min="2" max="2" width="11.85546875" style="128" customWidth="1"/>
    <col min="3" max="3" width="2.28515625" style="128" customWidth="1"/>
    <col min="4" max="4" width="9.5703125" style="128" customWidth="1"/>
    <col min="5" max="5" width="2.140625" style="128" customWidth="1"/>
    <col min="6" max="6" width="9.7109375" style="128" bestFit="1" customWidth="1"/>
    <col min="7" max="7" width="14" style="128" customWidth="1"/>
    <col min="8" max="8" width="1.7109375" style="128" customWidth="1"/>
    <col min="9" max="9" width="13.140625" style="128" customWidth="1"/>
    <col min="10" max="16384" width="12.7109375" style="128"/>
  </cols>
  <sheetData>
    <row r="1" spans="1:10">
      <c r="A1" s="126" t="s">
        <v>182</v>
      </c>
      <c r="B1" s="127"/>
      <c r="C1" s="127"/>
      <c r="D1" s="127"/>
      <c r="E1" s="127"/>
      <c r="F1" s="127"/>
      <c r="G1" s="127"/>
      <c r="H1" s="127"/>
      <c r="I1" s="127"/>
    </row>
    <row r="2" spans="1:10">
      <c r="A2" s="126"/>
      <c r="B2" s="127"/>
      <c r="C2" s="127"/>
      <c r="D2" s="127"/>
      <c r="E2" s="127"/>
      <c r="F2" s="127"/>
      <c r="G2" s="127"/>
      <c r="H2" s="127"/>
      <c r="I2" s="127"/>
    </row>
    <row r="3" spans="1:10">
      <c r="A3" s="526"/>
      <c r="B3" s="526"/>
      <c r="C3" s="526"/>
      <c r="D3" s="527"/>
      <c r="E3" s="527"/>
      <c r="F3" s="528"/>
      <c r="G3" s="528"/>
      <c r="H3" s="526"/>
      <c r="I3" s="529" t="s">
        <v>183</v>
      </c>
    </row>
    <row r="4" spans="1:10">
      <c r="A4" s="127"/>
      <c r="B4" s="530" t="s">
        <v>184</v>
      </c>
      <c r="C4" s="129"/>
      <c r="D4" s="530" t="s">
        <v>101</v>
      </c>
      <c r="E4" s="129"/>
      <c r="F4" s="531" t="s">
        <v>185</v>
      </c>
      <c r="G4" s="532"/>
      <c r="H4" s="127"/>
      <c r="I4" s="530" t="s">
        <v>186</v>
      </c>
    </row>
    <row r="5" spans="1:10">
      <c r="A5" s="130"/>
      <c r="B5" s="444"/>
      <c r="D5" s="444"/>
      <c r="F5" s="131" t="s">
        <v>187</v>
      </c>
      <c r="G5" s="530" t="s">
        <v>188</v>
      </c>
      <c r="H5" s="127"/>
      <c r="I5" s="445"/>
    </row>
    <row r="6" spans="1:10">
      <c r="A6" s="526"/>
      <c r="B6" s="533"/>
      <c r="C6" s="534"/>
      <c r="D6" s="533"/>
      <c r="E6" s="529"/>
      <c r="F6" s="534" t="s">
        <v>189</v>
      </c>
      <c r="G6" s="535"/>
      <c r="H6" s="526"/>
      <c r="I6" s="535"/>
    </row>
    <row r="7" spans="1:10">
      <c r="A7" s="126"/>
      <c r="B7" s="127"/>
      <c r="C7" s="127"/>
      <c r="D7" s="127"/>
      <c r="E7" s="127"/>
      <c r="F7" s="127"/>
      <c r="G7" s="127"/>
      <c r="H7" s="127"/>
      <c r="I7" s="127"/>
    </row>
    <row r="8" spans="1:10" s="132" customFormat="1">
      <c r="A8" s="134">
        <v>2017</v>
      </c>
      <c r="B8" s="3">
        <v>1141.893</v>
      </c>
      <c r="C8" s="135"/>
      <c r="D8" s="3">
        <v>2598.4803000000002</v>
      </c>
      <c r="E8" s="14"/>
      <c r="F8" s="14">
        <v>70.700200000000009</v>
      </c>
      <c r="G8" s="14">
        <v>2527.7800999999999</v>
      </c>
      <c r="H8" s="14"/>
      <c r="I8" s="14">
        <v>413.22980000000001</v>
      </c>
    </row>
    <row r="9" spans="1:10" s="133" customFormat="1">
      <c r="A9" s="134" t="s">
        <v>149</v>
      </c>
      <c r="B9" s="136">
        <v>-0.26673723761886947</v>
      </c>
      <c r="C9" s="137"/>
      <c r="D9" s="136">
        <v>28.891861859415997</v>
      </c>
      <c r="E9" s="138"/>
      <c r="F9" s="136">
        <v>-0.74002524313007711</v>
      </c>
      <c r="G9" s="136">
        <v>29.977120905435243</v>
      </c>
      <c r="H9" s="137"/>
      <c r="I9" s="136">
        <v>41.347486217732637</v>
      </c>
      <c r="J9" s="132"/>
    </row>
    <row r="10" spans="1:10">
      <c r="A10" s="536"/>
      <c r="B10" s="537"/>
      <c r="C10" s="537"/>
      <c r="D10" s="538"/>
      <c r="E10" s="538"/>
      <c r="F10" s="528"/>
      <c r="G10" s="538"/>
      <c r="H10" s="539"/>
      <c r="I10" s="538"/>
    </row>
    <row r="11" spans="1:10">
      <c r="A11" s="105" t="s">
        <v>99</v>
      </c>
      <c r="F11" s="14"/>
      <c r="G11" s="14"/>
    </row>
    <row r="12" spans="1:10">
      <c r="F12" s="14"/>
      <c r="G12" s="14"/>
    </row>
    <row r="34" ht="12.75" customHeight="1"/>
    <row r="35" ht="15" customHeight="1"/>
  </sheetData>
  <mergeCells count="4">
    <mergeCell ref="B4:B6"/>
    <mergeCell ref="D4:D6"/>
    <mergeCell ref="I4:I6"/>
    <mergeCell ref="G5:G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0"/>
  <sheetViews>
    <sheetView zoomScale="80" zoomScaleNormal="80" workbookViewId="0">
      <selection activeCell="A2" sqref="A2"/>
    </sheetView>
  </sheetViews>
  <sheetFormatPr defaultColWidth="8.85546875" defaultRowHeight="12.95"/>
  <cols>
    <col min="1" max="1" width="13.7109375" style="2" customWidth="1"/>
    <col min="2" max="2" width="14.28515625" style="2" customWidth="1"/>
    <col min="3" max="3" width="12.7109375" style="2" customWidth="1"/>
    <col min="4" max="5" width="12.140625" style="2" customWidth="1"/>
    <col min="6" max="16384" width="8.85546875" style="2"/>
  </cols>
  <sheetData>
    <row r="1" spans="1:3">
      <c r="A1" s="91" t="s">
        <v>190</v>
      </c>
    </row>
    <row r="2" spans="1:3" ht="9.75" customHeight="1"/>
    <row r="3" spans="1:3" ht="26.1">
      <c r="A3" s="124"/>
      <c r="B3" s="367" t="s">
        <v>180</v>
      </c>
      <c r="C3" s="86" t="s">
        <v>191</v>
      </c>
    </row>
    <row r="4" spans="1:3">
      <c r="A4" s="89"/>
      <c r="B4" s="368"/>
      <c r="C4" s="90"/>
    </row>
    <row r="5" spans="1:3">
      <c r="A5" s="125" t="s">
        <v>192</v>
      </c>
      <c r="B5" s="369">
        <v>17446.697</v>
      </c>
      <c r="C5" s="94">
        <v>-10.566990624108383</v>
      </c>
    </row>
    <row r="6" spans="1:3">
      <c r="A6" s="125" t="s">
        <v>193</v>
      </c>
      <c r="B6" s="369">
        <v>11789.732</v>
      </c>
      <c r="C6" s="94">
        <v>-23.171200027317528</v>
      </c>
    </row>
    <row r="7" spans="1:3">
      <c r="A7" s="125" t="s">
        <v>194</v>
      </c>
      <c r="B7" s="369">
        <v>14592.927</v>
      </c>
      <c r="C7" s="94">
        <v>-12.939816311817932</v>
      </c>
    </row>
    <row r="8" spans="1:3">
      <c r="A8" s="370" t="s">
        <v>179</v>
      </c>
      <c r="B8" s="371">
        <v>43829.356</v>
      </c>
      <c r="C8" s="372">
        <v>-15.084830880421663</v>
      </c>
    </row>
    <row r="9" spans="1:3">
      <c r="A9" s="495"/>
      <c r="B9" s="495"/>
      <c r="C9" s="495"/>
    </row>
    <row r="10" spans="1:3">
      <c r="A10" s="313" t="s">
        <v>99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U68"/>
  <sheetViews>
    <sheetView topLeftCell="A34" zoomScale="80" zoomScaleNormal="80" workbookViewId="0">
      <selection activeCell="A2" sqref="A2"/>
    </sheetView>
  </sheetViews>
  <sheetFormatPr defaultRowHeight="14.1"/>
  <cols>
    <col min="1" max="2" width="9.140625" style="297"/>
    <col min="3" max="3" width="11.42578125" style="297" bestFit="1" customWidth="1"/>
    <col min="4" max="258" width="9.140625" style="297"/>
    <col min="259" max="259" width="11.42578125" style="297" bestFit="1" customWidth="1"/>
    <col min="260" max="514" width="9.140625" style="297"/>
    <col min="515" max="515" width="11.42578125" style="297" bestFit="1" customWidth="1"/>
    <col min="516" max="770" width="9.140625" style="297"/>
    <col min="771" max="771" width="11.42578125" style="297" bestFit="1" customWidth="1"/>
    <col min="772" max="1026" width="9.140625" style="297"/>
    <col min="1027" max="1027" width="11.42578125" style="297" bestFit="1" customWidth="1"/>
    <col min="1028" max="1282" width="9.140625" style="297"/>
    <col min="1283" max="1283" width="11.42578125" style="297" bestFit="1" customWidth="1"/>
    <col min="1284" max="1538" width="9.140625" style="297"/>
    <col min="1539" max="1539" width="11.42578125" style="297" bestFit="1" customWidth="1"/>
    <col min="1540" max="1794" width="9.140625" style="297"/>
    <col min="1795" max="1795" width="11.42578125" style="297" bestFit="1" customWidth="1"/>
    <col min="1796" max="2050" width="9.140625" style="297"/>
    <col min="2051" max="2051" width="11.42578125" style="297" bestFit="1" customWidth="1"/>
    <col min="2052" max="2306" width="9.140625" style="297"/>
    <col min="2307" max="2307" width="11.42578125" style="297" bestFit="1" customWidth="1"/>
    <col min="2308" max="2562" width="9.140625" style="297"/>
    <col min="2563" max="2563" width="11.42578125" style="297" bestFit="1" customWidth="1"/>
    <col min="2564" max="2818" width="9.140625" style="297"/>
    <col min="2819" max="2819" width="11.42578125" style="297" bestFit="1" customWidth="1"/>
    <col min="2820" max="3074" width="9.140625" style="297"/>
    <col min="3075" max="3075" width="11.42578125" style="297" bestFit="1" customWidth="1"/>
    <col min="3076" max="3330" width="9.140625" style="297"/>
    <col min="3331" max="3331" width="11.42578125" style="297" bestFit="1" customWidth="1"/>
    <col min="3332" max="3586" width="9.140625" style="297"/>
    <col min="3587" max="3587" width="11.42578125" style="297" bestFit="1" customWidth="1"/>
    <col min="3588" max="3842" width="9.140625" style="297"/>
    <col min="3843" max="3843" width="11.42578125" style="297" bestFit="1" customWidth="1"/>
    <col min="3844" max="4098" width="9.140625" style="297"/>
    <col min="4099" max="4099" width="11.42578125" style="297" bestFit="1" customWidth="1"/>
    <col min="4100" max="4354" width="9.140625" style="297"/>
    <col min="4355" max="4355" width="11.42578125" style="297" bestFit="1" customWidth="1"/>
    <col min="4356" max="4610" width="9.140625" style="297"/>
    <col min="4611" max="4611" width="11.42578125" style="297" bestFit="1" customWidth="1"/>
    <col min="4612" max="4866" width="9.140625" style="297"/>
    <col min="4867" max="4867" width="11.42578125" style="297" bestFit="1" customWidth="1"/>
    <col min="4868" max="5122" width="9.140625" style="297"/>
    <col min="5123" max="5123" width="11.42578125" style="297" bestFit="1" customWidth="1"/>
    <col min="5124" max="5378" width="9.140625" style="297"/>
    <col min="5379" max="5379" width="11.42578125" style="297" bestFit="1" customWidth="1"/>
    <col min="5380" max="5634" width="9.140625" style="297"/>
    <col min="5635" max="5635" width="11.42578125" style="297" bestFit="1" customWidth="1"/>
    <col min="5636" max="5890" width="9.140625" style="297"/>
    <col min="5891" max="5891" width="11.42578125" style="297" bestFit="1" customWidth="1"/>
    <col min="5892" max="6146" width="9.140625" style="297"/>
    <col min="6147" max="6147" width="11.42578125" style="297" bestFit="1" customWidth="1"/>
    <col min="6148" max="6402" width="9.140625" style="297"/>
    <col min="6403" max="6403" width="11.42578125" style="297" bestFit="1" customWidth="1"/>
    <col min="6404" max="6658" width="9.140625" style="297"/>
    <col min="6659" max="6659" width="11.42578125" style="297" bestFit="1" customWidth="1"/>
    <col min="6660" max="6914" width="9.140625" style="297"/>
    <col min="6915" max="6915" width="11.42578125" style="297" bestFit="1" customWidth="1"/>
    <col min="6916" max="7170" width="9.140625" style="297"/>
    <col min="7171" max="7171" width="11.42578125" style="297" bestFit="1" customWidth="1"/>
    <col min="7172" max="7426" width="9.140625" style="297"/>
    <col min="7427" max="7427" width="11.42578125" style="297" bestFit="1" customWidth="1"/>
    <col min="7428" max="7682" width="9.140625" style="297"/>
    <col min="7683" max="7683" width="11.42578125" style="297" bestFit="1" customWidth="1"/>
    <col min="7684" max="7938" width="9.140625" style="297"/>
    <col min="7939" max="7939" width="11.42578125" style="297" bestFit="1" customWidth="1"/>
    <col min="7940" max="8194" width="9.140625" style="297"/>
    <col min="8195" max="8195" width="11.42578125" style="297" bestFit="1" customWidth="1"/>
    <col min="8196" max="8450" width="9.140625" style="297"/>
    <col min="8451" max="8451" width="11.42578125" style="297" bestFit="1" customWidth="1"/>
    <col min="8452" max="8706" width="9.140625" style="297"/>
    <col min="8707" max="8707" width="11.42578125" style="297" bestFit="1" customWidth="1"/>
    <col min="8708" max="8962" width="9.140625" style="297"/>
    <col min="8963" max="8963" width="11.42578125" style="297" bestFit="1" customWidth="1"/>
    <col min="8964" max="9218" width="9.140625" style="297"/>
    <col min="9219" max="9219" width="11.42578125" style="297" bestFit="1" customWidth="1"/>
    <col min="9220" max="9474" width="9.140625" style="297"/>
    <col min="9475" max="9475" width="11.42578125" style="297" bestFit="1" customWidth="1"/>
    <col min="9476" max="9730" width="9.140625" style="297"/>
    <col min="9731" max="9731" width="11.42578125" style="297" bestFit="1" customWidth="1"/>
    <col min="9732" max="9986" width="9.140625" style="297"/>
    <col min="9987" max="9987" width="11.42578125" style="297" bestFit="1" customWidth="1"/>
    <col min="9988" max="10242" width="9.140625" style="297"/>
    <col min="10243" max="10243" width="11.42578125" style="297" bestFit="1" customWidth="1"/>
    <col min="10244" max="10498" width="9.140625" style="297"/>
    <col min="10499" max="10499" width="11.42578125" style="297" bestFit="1" customWidth="1"/>
    <col min="10500" max="10754" width="9.140625" style="297"/>
    <col min="10755" max="10755" width="11.42578125" style="297" bestFit="1" customWidth="1"/>
    <col min="10756" max="11010" width="9.140625" style="297"/>
    <col min="11011" max="11011" width="11.42578125" style="297" bestFit="1" customWidth="1"/>
    <col min="11012" max="11266" width="9.140625" style="297"/>
    <col min="11267" max="11267" width="11.42578125" style="297" bestFit="1" customWidth="1"/>
    <col min="11268" max="11522" width="9.140625" style="297"/>
    <col min="11523" max="11523" width="11.42578125" style="297" bestFit="1" customWidth="1"/>
    <col min="11524" max="11778" width="9.140625" style="297"/>
    <col min="11779" max="11779" width="11.42578125" style="297" bestFit="1" customWidth="1"/>
    <col min="11780" max="12034" width="9.140625" style="297"/>
    <col min="12035" max="12035" width="11.42578125" style="297" bestFit="1" customWidth="1"/>
    <col min="12036" max="12290" width="9.140625" style="297"/>
    <col min="12291" max="12291" width="11.42578125" style="297" bestFit="1" customWidth="1"/>
    <col min="12292" max="12546" width="9.140625" style="297"/>
    <col min="12547" max="12547" width="11.42578125" style="297" bestFit="1" customWidth="1"/>
    <col min="12548" max="12802" width="9.140625" style="297"/>
    <col min="12803" max="12803" width="11.42578125" style="297" bestFit="1" customWidth="1"/>
    <col min="12804" max="13058" width="9.140625" style="297"/>
    <col min="13059" max="13059" width="11.42578125" style="297" bestFit="1" customWidth="1"/>
    <col min="13060" max="13314" width="9.140625" style="297"/>
    <col min="13315" max="13315" width="11.42578125" style="297" bestFit="1" customWidth="1"/>
    <col min="13316" max="13570" width="9.140625" style="297"/>
    <col min="13571" max="13571" width="11.42578125" style="297" bestFit="1" customWidth="1"/>
    <col min="13572" max="13826" width="9.140625" style="297"/>
    <col min="13827" max="13827" width="11.42578125" style="297" bestFit="1" customWidth="1"/>
    <col min="13828" max="14082" width="9.140625" style="297"/>
    <col min="14083" max="14083" width="11.42578125" style="297" bestFit="1" customWidth="1"/>
    <col min="14084" max="14338" width="9.140625" style="297"/>
    <col min="14339" max="14339" width="11.42578125" style="297" bestFit="1" customWidth="1"/>
    <col min="14340" max="14594" width="9.140625" style="297"/>
    <col min="14595" max="14595" width="11.42578125" style="297" bestFit="1" customWidth="1"/>
    <col min="14596" max="14850" width="9.140625" style="297"/>
    <col min="14851" max="14851" width="11.42578125" style="297" bestFit="1" customWidth="1"/>
    <col min="14852" max="15106" width="9.140625" style="297"/>
    <col min="15107" max="15107" width="11.42578125" style="297" bestFit="1" customWidth="1"/>
    <col min="15108" max="15362" width="9.140625" style="297"/>
    <col min="15363" max="15363" width="11.42578125" style="297" bestFit="1" customWidth="1"/>
    <col min="15364" max="15618" width="9.140625" style="297"/>
    <col min="15619" max="15619" width="11.42578125" style="297" bestFit="1" customWidth="1"/>
    <col min="15620" max="15874" width="9.140625" style="297"/>
    <col min="15875" max="15875" width="11.42578125" style="297" bestFit="1" customWidth="1"/>
    <col min="15876" max="16130" width="9.140625" style="297"/>
    <col min="16131" max="16131" width="11.42578125" style="297" bestFit="1" customWidth="1"/>
    <col min="16132" max="16384" width="9.140625" style="297"/>
  </cols>
  <sheetData>
    <row r="2" spans="2:21">
      <c r="C2" s="297">
        <v>2000</v>
      </c>
      <c r="D2" s="297">
        <v>2001</v>
      </c>
      <c r="E2" s="297">
        <v>2002</v>
      </c>
      <c r="F2" s="297">
        <v>2003</v>
      </c>
      <c r="G2" s="297">
        <v>2004</v>
      </c>
      <c r="H2" s="297">
        <v>2005</v>
      </c>
      <c r="I2" s="297">
        <v>2006</v>
      </c>
      <c r="J2" s="297">
        <v>2007</v>
      </c>
      <c r="K2" s="297">
        <v>2008</v>
      </c>
      <c r="L2" s="297">
        <v>2009</v>
      </c>
      <c r="M2" s="297">
        <v>2010</v>
      </c>
      <c r="N2" s="297">
        <v>2011</v>
      </c>
      <c r="O2" s="297">
        <v>2012</v>
      </c>
      <c r="P2" s="297">
        <v>2013</v>
      </c>
      <c r="Q2" s="297">
        <v>2014</v>
      </c>
      <c r="R2" s="297">
        <v>2015</v>
      </c>
      <c r="S2" s="297">
        <v>2016</v>
      </c>
      <c r="T2" s="297">
        <v>2017</v>
      </c>
    </row>
    <row r="3" spans="2:21">
      <c r="B3" s="297" t="s">
        <v>195</v>
      </c>
      <c r="C3" s="297">
        <v>45874.2</v>
      </c>
      <c r="D3" s="297">
        <v>40420.300000000003</v>
      </c>
      <c r="E3" s="297">
        <v>13790.900000000001</v>
      </c>
      <c r="F3" s="297">
        <v>25702.3</v>
      </c>
      <c r="G3" s="297">
        <v>55947.100000000006</v>
      </c>
      <c r="H3" s="297">
        <v>47471.1</v>
      </c>
      <c r="I3" s="297">
        <v>60055.8</v>
      </c>
      <c r="J3" s="297">
        <v>21924.799999999999</v>
      </c>
      <c r="K3" s="297">
        <v>24605</v>
      </c>
      <c r="L3" s="297">
        <v>24938.6</v>
      </c>
      <c r="M3" s="297">
        <v>21166.699999999997</v>
      </c>
      <c r="N3" s="297">
        <v>17601.099999999999</v>
      </c>
      <c r="O3" s="297">
        <v>54103.700000000004</v>
      </c>
      <c r="P3" s="297">
        <v>54103.700000000004</v>
      </c>
      <c r="Q3" s="297">
        <v>25253.4</v>
      </c>
      <c r="R3" s="297">
        <v>64486.2</v>
      </c>
      <c r="S3" s="297">
        <v>64762.8</v>
      </c>
      <c r="T3" s="297">
        <v>53064.9</v>
      </c>
    </row>
    <row r="4" spans="2:21">
      <c r="B4" s="297" t="s">
        <v>196</v>
      </c>
      <c r="C4" s="297">
        <v>51823</v>
      </c>
      <c r="D4" s="297">
        <v>41149.800000000003</v>
      </c>
      <c r="E4" s="297">
        <v>5864.4</v>
      </c>
      <c r="F4" s="297">
        <v>9988.7000000000007</v>
      </c>
      <c r="G4" s="297">
        <v>115866.6</v>
      </c>
      <c r="H4" s="297">
        <v>47518.6</v>
      </c>
      <c r="I4" s="297">
        <v>91193.7</v>
      </c>
      <c r="J4" s="297">
        <v>107185.60000000001</v>
      </c>
      <c r="K4" s="297">
        <v>103304.29999999999</v>
      </c>
      <c r="L4" s="297">
        <v>57204.2</v>
      </c>
      <c r="M4" s="297">
        <v>46348.5</v>
      </c>
      <c r="N4" s="297">
        <v>39289.600000000006</v>
      </c>
      <c r="O4" s="297">
        <v>51852.7</v>
      </c>
      <c r="P4" s="297">
        <v>51852.7</v>
      </c>
      <c r="Q4" s="297">
        <v>9704</v>
      </c>
      <c r="R4" s="297">
        <v>118545.2</v>
      </c>
      <c r="S4" s="297">
        <v>11229.5</v>
      </c>
      <c r="T4" s="297">
        <v>4301.2</v>
      </c>
    </row>
    <row r="5" spans="2:21">
      <c r="B5" s="297" t="s">
        <v>197</v>
      </c>
      <c r="C5" s="297">
        <v>0</v>
      </c>
      <c r="D5" s="297">
        <v>0</v>
      </c>
      <c r="E5" s="297">
        <v>0</v>
      </c>
      <c r="F5" s="297">
        <v>0</v>
      </c>
      <c r="G5" s="297">
        <v>0</v>
      </c>
      <c r="H5" s="297">
        <v>0</v>
      </c>
      <c r="I5" s="297">
        <v>0</v>
      </c>
      <c r="J5" s="297">
        <v>0</v>
      </c>
      <c r="K5" s="297">
        <v>0</v>
      </c>
      <c r="L5" s="297">
        <v>0</v>
      </c>
      <c r="M5" s="297">
        <v>0</v>
      </c>
      <c r="N5" s="297">
        <v>0</v>
      </c>
      <c r="O5" s="297">
        <v>0</v>
      </c>
      <c r="P5" s="297">
        <v>0</v>
      </c>
      <c r="Q5" s="297">
        <v>0</v>
      </c>
      <c r="R5" s="297">
        <v>394.3</v>
      </c>
      <c r="S5" s="297">
        <v>97.4</v>
      </c>
    </row>
    <row r="6" spans="2:21">
      <c r="B6" s="297" t="s">
        <v>179</v>
      </c>
      <c r="C6" s="297">
        <v>97697.2</v>
      </c>
      <c r="D6" s="297">
        <v>81570.100000000006</v>
      </c>
      <c r="E6" s="297">
        <v>19655.300000000003</v>
      </c>
      <c r="F6" s="297">
        <v>35691</v>
      </c>
      <c r="G6" s="297">
        <v>171813.7</v>
      </c>
      <c r="H6" s="297">
        <v>94989.7</v>
      </c>
      <c r="I6" s="297">
        <v>151249.5</v>
      </c>
      <c r="J6" s="297">
        <v>129110.40000000001</v>
      </c>
      <c r="K6" s="297">
        <v>127909.29999999999</v>
      </c>
      <c r="L6" s="297">
        <v>82142.799999999988</v>
      </c>
      <c r="M6" s="297">
        <v>67515.199999999997</v>
      </c>
      <c r="N6" s="297">
        <v>56890.700000000004</v>
      </c>
      <c r="O6" s="297">
        <v>105956.4</v>
      </c>
      <c r="P6" s="297">
        <v>105956.4</v>
      </c>
      <c r="Q6" s="297">
        <v>34957.4</v>
      </c>
      <c r="R6" s="297">
        <v>183425.69999999998</v>
      </c>
      <c r="S6" s="297">
        <v>76089.7</v>
      </c>
      <c r="T6" s="297">
        <v>57366.1</v>
      </c>
    </row>
    <row r="8" spans="2:21">
      <c r="D8" s="297">
        <v>35230.199999999997</v>
      </c>
      <c r="E8" s="297">
        <v>11527.2</v>
      </c>
      <c r="F8" s="297">
        <v>18307.599999999999</v>
      </c>
      <c r="G8" s="297">
        <v>45208.5</v>
      </c>
      <c r="H8" s="297">
        <v>39696.6</v>
      </c>
      <c r="I8" s="297">
        <v>39893.199999999997</v>
      </c>
      <c r="J8" s="297">
        <v>17748.8</v>
      </c>
      <c r="K8" s="297">
        <v>18044.8</v>
      </c>
      <c r="L8" s="297">
        <v>16298.400000000001</v>
      </c>
      <c r="M8" s="297">
        <v>10493.2</v>
      </c>
      <c r="N8" s="297">
        <v>5976.7</v>
      </c>
      <c r="O8" s="297">
        <v>13592.3</v>
      </c>
      <c r="P8" s="297">
        <v>13592.3</v>
      </c>
      <c r="Q8" s="297">
        <v>2310.4</v>
      </c>
      <c r="R8" s="297">
        <v>13458.2</v>
      </c>
      <c r="S8" s="297">
        <v>2705.5</v>
      </c>
      <c r="T8" s="297">
        <v>462.20000000000005</v>
      </c>
      <c r="U8" s="297" t="s">
        <v>198</v>
      </c>
    </row>
    <row r="9" spans="2:21">
      <c r="D9" s="297">
        <v>5190.1000000000004</v>
      </c>
      <c r="E9" s="297">
        <v>2263.6999999999998</v>
      </c>
      <c r="F9" s="297">
        <v>7394.7</v>
      </c>
      <c r="G9" s="297">
        <v>10738.6</v>
      </c>
      <c r="H9" s="297">
        <v>7774.5</v>
      </c>
      <c r="I9" s="297">
        <v>20162.599999999999</v>
      </c>
      <c r="J9" s="297">
        <v>4176</v>
      </c>
      <c r="K9" s="297">
        <v>6560.2</v>
      </c>
      <c r="L9" s="297">
        <v>8640.2000000000007</v>
      </c>
      <c r="M9" s="297">
        <v>10673.5</v>
      </c>
      <c r="N9" s="297">
        <v>11624.4</v>
      </c>
      <c r="O9" s="297">
        <v>40511.4</v>
      </c>
      <c r="P9" s="297">
        <v>40511.4</v>
      </c>
      <c r="Q9" s="297">
        <v>22943</v>
      </c>
      <c r="R9" s="297">
        <v>51028</v>
      </c>
      <c r="S9" s="297">
        <v>62057.3</v>
      </c>
      <c r="T9" s="297">
        <v>52602.7</v>
      </c>
      <c r="U9" s="297" t="s">
        <v>199</v>
      </c>
    </row>
    <row r="20" spans="2:21">
      <c r="D20" s="297">
        <v>2001</v>
      </c>
      <c r="E20" s="297">
        <v>2002</v>
      </c>
      <c r="F20" s="297">
        <v>2003</v>
      </c>
      <c r="G20" s="297">
        <v>2004</v>
      </c>
      <c r="H20" s="297">
        <v>2005</v>
      </c>
      <c r="I20" s="297">
        <v>2006</v>
      </c>
      <c r="J20" s="297">
        <v>2007</v>
      </c>
      <c r="K20" s="297">
        <v>2008</v>
      </c>
      <c r="L20" s="297">
        <v>2009</v>
      </c>
      <c r="M20" s="297">
        <v>2010</v>
      </c>
      <c r="N20" s="297">
        <v>2011</v>
      </c>
      <c r="O20" s="297">
        <v>2012</v>
      </c>
      <c r="P20" s="297">
        <v>2013</v>
      </c>
      <c r="Q20" s="297">
        <v>2014</v>
      </c>
      <c r="R20" s="297">
        <v>2015</v>
      </c>
      <c r="S20" s="297">
        <v>2016</v>
      </c>
      <c r="T20" s="297">
        <v>2017</v>
      </c>
    </row>
    <row r="21" spans="2:21">
      <c r="B21" s="297" t="s">
        <v>195</v>
      </c>
      <c r="D21" s="297">
        <v>40420.300000000003</v>
      </c>
      <c r="E21" s="297">
        <v>13790.900000000001</v>
      </c>
      <c r="F21" s="297">
        <v>25702.3</v>
      </c>
      <c r="G21" s="297">
        <v>55947.100000000006</v>
      </c>
      <c r="H21" s="297">
        <v>47471.1</v>
      </c>
      <c r="I21" s="297">
        <v>60055.8</v>
      </c>
      <c r="J21" s="297">
        <v>21924.799999999999</v>
      </c>
      <c r="K21" s="297">
        <v>24605</v>
      </c>
      <c r="L21" s="297">
        <v>24938.6</v>
      </c>
      <c r="M21" s="297">
        <v>21166.699999999997</v>
      </c>
      <c r="N21" s="297">
        <v>17601.099999999999</v>
      </c>
      <c r="O21" s="297">
        <v>54103.700000000004</v>
      </c>
      <c r="P21" s="297">
        <v>54103.700000000004</v>
      </c>
      <c r="Q21" s="297">
        <v>25253.4</v>
      </c>
      <c r="R21" s="297">
        <v>64486.2</v>
      </c>
      <c r="S21" s="297">
        <v>64762.8</v>
      </c>
      <c r="T21" s="297">
        <v>53064.9</v>
      </c>
    </row>
    <row r="22" spans="2:21">
      <c r="B22" s="297" t="s">
        <v>196</v>
      </c>
      <c r="D22" s="297">
        <v>41149.800000000003</v>
      </c>
      <c r="E22" s="297">
        <v>5864.4</v>
      </c>
      <c r="F22" s="297">
        <v>9988.7000000000007</v>
      </c>
      <c r="G22" s="297">
        <v>115866.6</v>
      </c>
      <c r="H22" s="297">
        <v>47518.6</v>
      </c>
      <c r="I22" s="297">
        <v>91193.7</v>
      </c>
      <c r="J22" s="297">
        <v>107185.60000000001</v>
      </c>
      <c r="K22" s="297">
        <v>103304.29999999999</v>
      </c>
      <c r="L22" s="297">
        <v>57204.2</v>
      </c>
      <c r="M22" s="297">
        <v>46348.5</v>
      </c>
      <c r="N22" s="297">
        <v>39289.600000000006</v>
      </c>
      <c r="O22" s="297">
        <v>51852.7</v>
      </c>
      <c r="P22" s="297">
        <v>51852.7</v>
      </c>
      <c r="Q22" s="297">
        <v>9704</v>
      </c>
      <c r="R22" s="297">
        <v>118545.2</v>
      </c>
      <c r="S22" s="297">
        <v>11229.5</v>
      </c>
      <c r="T22" s="297">
        <v>4301.2</v>
      </c>
    </row>
    <row r="23" spans="2:21">
      <c r="B23" s="297" t="s">
        <v>197</v>
      </c>
      <c r="D23" s="297">
        <v>0</v>
      </c>
      <c r="E23" s="297">
        <v>0</v>
      </c>
      <c r="F23" s="297">
        <v>0</v>
      </c>
      <c r="G23" s="297">
        <v>0</v>
      </c>
      <c r="H23" s="297">
        <v>0</v>
      </c>
      <c r="I23" s="297">
        <v>0</v>
      </c>
      <c r="J23" s="297">
        <v>0</v>
      </c>
      <c r="K23" s="297">
        <v>0</v>
      </c>
      <c r="L23" s="297">
        <v>0</v>
      </c>
      <c r="M23" s="297">
        <v>0</v>
      </c>
      <c r="N23" s="297">
        <v>0</v>
      </c>
      <c r="O23" s="297">
        <v>0</v>
      </c>
      <c r="P23" s="297">
        <v>0</v>
      </c>
      <c r="Q23" s="297">
        <v>0</v>
      </c>
      <c r="R23" s="297">
        <v>394.3</v>
      </c>
      <c r="S23" s="297">
        <v>97.4</v>
      </c>
    </row>
    <row r="24" spans="2:21">
      <c r="B24" s="297" t="s">
        <v>179</v>
      </c>
      <c r="D24" s="297">
        <v>81570.100000000006</v>
      </c>
      <c r="E24" s="297">
        <v>19655.300000000003</v>
      </c>
      <c r="F24" s="297">
        <v>35691</v>
      </c>
      <c r="G24" s="297">
        <v>171813.7</v>
      </c>
      <c r="H24" s="297">
        <v>94989.7</v>
      </c>
      <c r="I24" s="297">
        <v>151249.5</v>
      </c>
      <c r="J24" s="297">
        <v>129110.40000000001</v>
      </c>
      <c r="K24" s="297">
        <v>127909.29999999999</v>
      </c>
      <c r="L24" s="297">
        <v>82142.799999999988</v>
      </c>
      <c r="M24" s="297">
        <v>67515.199999999997</v>
      </c>
      <c r="N24" s="297">
        <v>56890.700000000004</v>
      </c>
      <c r="O24" s="297">
        <v>105956.4</v>
      </c>
      <c r="P24" s="297">
        <v>105956.4</v>
      </c>
      <c r="Q24" s="297">
        <v>34957.4</v>
      </c>
      <c r="R24" s="297">
        <v>183425.69999999998</v>
      </c>
      <c r="S24" s="297">
        <v>76089.7</v>
      </c>
      <c r="T24" s="297">
        <v>57366.1</v>
      </c>
    </row>
    <row r="26" spans="2:21">
      <c r="D26" s="297">
        <v>2001</v>
      </c>
      <c r="E26" s="297">
        <v>2002</v>
      </c>
      <c r="F26" s="297">
        <v>2003</v>
      </c>
      <c r="G26" s="297">
        <v>2004</v>
      </c>
      <c r="H26" s="297">
        <v>2005</v>
      </c>
      <c r="I26" s="297">
        <v>2006</v>
      </c>
      <c r="J26" s="297">
        <v>2007</v>
      </c>
      <c r="K26" s="297">
        <v>2008</v>
      </c>
      <c r="L26" s="297">
        <v>2009</v>
      </c>
      <c r="M26" s="297">
        <v>2010</v>
      </c>
      <c r="N26" s="297">
        <v>2011</v>
      </c>
      <c r="O26" s="297">
        <v>2012</v>
      </c>
      <c r="P26" s="297">
        <v>2013</v>
      </c>
      <c r="Q26" s="297">
        <v>2014</v>
      </c>
      <c r="R26" s="297">
        <v>2015</v>
      </c>
      <c r="S26" s="297">
        <v>2016</v>
      </c>
      <c r="T26" s="297">
        <v>2017</v>
      </c>
    </row>
    <row r="27" spans="2:21">
      <c r="C27" s="297" t="s">
        <v>200</v>
      </c>
      <c r="D27" s="298">
        <v>5190.1000000000004</v>
      </c>
      <c r="E27" s="298">
        <v>2263.6999999999998</v>
      </c>
      <c r="F27" s="298">
        <v>7394.7</v>
      </c>
      <c r="G27" s="298">
        <v>10738.6</v>
      </c>
      <c r="H27" s="298">
        <v>7774.5</v>
      </c>
      <c r="I27" s="298">
        <v>20162.599999999999</v>
      </c>
      <c r="J27" s="298">
        <v>4176</v>
      </c>
      <c r="K27" s="298">
        <v>6560.2</v>
      </c>
      <c r="L27" s="298">
        <v>8640.2000000000007</v>
      </c>
      <c r="M27" s="298">
        <v>10673.5</v>
      </c>
      <c r="N27" s="298">
        <v>11624.4</v>
      </c>
      <c r="O27" s="298">
        <v>40511.4</v>
      </c>
      <c r="P27" s="298">
        <v>40511.4</v>
      </c>
      <c r="Q27" s="298">
        <v>22943</v>
      </c>
      <c r="R27" s="298">
        <v>51028</v>
      </c>
      <c r="S27" s="298">
        <v>62057.3</v>
      </c>
      <c r="T27" s="298">
        <v>52602.7</v>
      </c>
      <c r="U27" s="297" t="s">
        <v>198</v>
      </c>
    </row>
    <row r="28" spans="2:21">
      <c r="C28" s="540" t="s">
        <v>201</v>
      </c>
      <c r="D28" s="298">
        <v>35230.199999999997</v>
      </c>
      <c r="E28" s="298">
        <v>11527.2</v>
      </c>
      <c r="F28" s="298">
        <v>18307.599999999999</v>
      </c>
      <c r="G28" s="298">
        <v>45208.5</v>
      </c>
      <c r="H28" s="298">
        <v>39696.6</v>
      </c>
      <c r="I28" s="298">
        <v>39893.199999999997</v>
      </c>
      <c r="J28" s="298">
        <v>17748.8</v>
      </c>
      <c r="K28" s="298">
        <v>18044.8</v>
      </c>
      <c r="L28" s="298">
        <v>16298.400000000001</v>
      </c>
      <c r="M28" s="298">
        <v>10493.2</v>
      </c>
      <c r="N28" s="298">
        <v>5976.7</v>
      </c>
      <c r="O28" s="298">
        <v>13592.3</v>
      </c>
      <c r="P28" s="298">
        <v>13592.3</v>
      </c>
      <c r="Q28" s="298">
        <v>2310.4</v>
      </c>
      <c r="R28" s="298">
        <v>13458.2</v>
      </c>
      <c r="S28" s="298">
        <v>2705.5</v>
      </c>
      <c r="T28" s="298">
        <v>462.20000000000005</v>
      </c>
      <c r="U28" s="297" t="s">
        <v>199</v>
      </c>
    </row>
    <row r="29" spans="2:21">
      <c r="B29" s="297" t="s">
        <v>196</v>
      </c>
      <c r="C29" s="297" t="s">
        <v>202</v>
      </c>
      <c r="D29" s="298">
        <v>41149.800000000003</v>
      </c>
      <c r="E29" s="298">
        <v>5864.4</v>
      </c>
      <c r="F29" s="298">
        <v>9988.7000000000007</v>
      </c>
      <c r="G29" s="298">
        <v>115866.6</v>
      </c>
      <c r="H29" s="298">
        <v>47518.6</v>
      </c>
      <c r="I29" s="298">
        <v>91193.7</v>
      </c>
      <c r="J29" s="298">
        <v>107185.60000000001</v>
      </c>
      <c r="K29" s="298">
        <v>103304.29999999999</v>
      </c>
      <c r="L29" s="298">
        <v>57204.2</v>
      </c>
      <c r="M29" s="298">
        <v>46348.5</v>
      </c>
      <c r="N29" s="298">
        <v>39289.600000000006</v>
      </c>
      <c r="O29" s="298">
        <v>51852.7</v>
      </c>
      <c r="P29" s="298">
        <v>51852.7</v>
      </c>
      <c r="Q29" s="298">
        <v>9704</v>
      </c>
      <c r="R29" s="298">
        <v>118545.2</v>
      </c>
      <c r="S29" s="298">
        <v>11229.5</v>
      </c>
      <c r="T29" s="298">
        <v>4301.2</v>
      </c>
    </row>
    <row r="30" spans="2:21">
      <c r="C30" s="540" t="s">
        <v>203</v>
      </c>
      <c r="D30" s="298">
        <v>56700</v>
      </c>
      <c r="E30" s="298">
        <v>56700</v>
      </c>
      <c r="F30" s="298">
        <v>56700</v>
      </c>
      <c r="G30" s="298">
        <v>56700</v>
      </c>
      <c r="H30" s="298">
        <v>56700</v>
      </c>
      <c r="I30" s="298">
        <v>56700</v>
      </c>
      <c r="J30" s="298">
        <v>56700</v>
      </c>
      <c r="K30" s="298">
        <v>56700</v>
      </c>
      <c r="L30" s="298">
        <v>56700</v>
      </c>
      <c r="M30" s="298">
        <v>56700</v>
      </c>
      <c r="N30" s="298">
        <v>56700</v>
      </c>
      <c r="O30" s="298">
        <v>56700</v>
      </c>
      <c r="P30" s="298">
        <v>56700</v>
      </c>
      <c r="Q30" s="298">
        <v>56700</v>
      </c>
      <c r="R30" s="298">
        <v>56700</v>
      </c>
      <c r="S30" s="298">
        <v>56700</v>
      </c>
      <c r="T30" s="298">
        <v>56700</v>
      </c>
    </row>
    <row r="31" spans="2:21">
      <c r="C31" s="540" t="s">
        <v>204</v>
      </c>
      <c r="D31" s="298"/>
      <c r="E31" s="298"/>
      <c r="F31" s="298"/>
      <c r="G31" s="298"/>
      <c r="H31" s="298"/>
      <c r="I31" s="298"/>
      <c r="J31" s="298"/>
      <c r="K31" s="298"/>
      <c r="L31" s="298"/>
      <c r="M31" s="298"/>
      <c r="N31" s="298"/>
      <c r="O31" s="298"/>
      <c r="P31" s="298"/>
      <c r="Q31" s="298"/>
      <c r="R31" s="298"/>
      <c r="S31" s="298">
        <f>56700+35000</f>
        <v>91700</v>
      </c>
      <c r="T31" s="298">
        <f>56700+35000</f>
        <v>91700</v>
      </c>
    </row>
    <row r="32" spans="2:21">
      <c r="C32" s="540" t="s">
        <v>205</v>
      </c>
      <c r="D32" s="297">
        <v>96588.906666666648</v>
      </c>
      <c r="E32" s="297">
        <v>96588.906666666648</v>
      </c>
      <c r="F32" s="297">
        <v>96588.906666666648</v>
      </c>
      <c r="G32" s="297">
        <v>96588.906666666648</v>
      </c>
      <c r="H32" s="297">
        <v>96588.906666666648</v>
      </c>
      <c r="I32" s="297">
        <v>96588.906666666648</v>
      </c>
      <c r="J32" s="297">
        <v>96588.906666666648</v>
      </c>
      <c r="K32" s="297">
        <v>96588.906666666648</v>
      </c>
      <c r="L32" s="297">
        <v>96588.906666666648</v>
      </c>
      <c r="M32" s="297">
        <v>96588.906666666648</v>
      </c>
      <c r="N32" s="297">
        <v>96588.906666666648</v>
      </c>
      <c r="O32" s="297">
        <v>96588.906666666648</v>
      </c>
      <c r="P32" s="297">
        <v>96588.906666666648</v>
      </c>
      <c r="Q32" s="297">
        <v>96588.906666666648</v>
      </c>
      <c r="R32" s="297">
        <v>96588.906666666648</v>
      </c>
      <c r="S32" s="297">
        <v>96588.906666666648</v>
      </c>
      <c r="T32" s="297">
        <v>96588.906666666648</v>
      </c>
    </row>
    <row r="37" spans="7:7" ht="15.6">
      <c r="G37" s="299" t="s">
        <v>206</v>
      </c>
    </row>
    <row r="68" spans="7:7" ht="14.45">
      <c r="G68" s="300" t="s">
        <v>207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14"/>
  <sheetViews>
    <sheetView zoomScale="80" zoomScaleNormal="80" workbookViewId="0">
      <selection activeCell="A2" sqref="A2"/>
    </sheetView>
  </sheetViews>
  <sheetFormatPr defaultColWidth="9.140625" defaultRowHeight="14.45"/>
  <cols>
    <col min="1" max="1" width="19.85546875" style="314" customWidth="1"/>
    <col min="2" max="2" width="9.140625" style="314"/>
    <col min="3" max="3" width="13" style="314" customWidth="1"/>
    <col min="4" max="5" width="9.140625" style="314"/>
    <col min="6" max="6" width="10.5703125" style="314" customWidth="1"/>
    <col min="7" max="16384" width="9.140625" style="314"/>
  </cols>
  <sheetData>
    <row r="1" spans="1:11">
      <c r="A1" s="315" t="s">
        <v>208</v>
      </c>
      <c r="B1" s="315"/>
      <c r="C1" s="315"/>
      <c r="D1" s="315"/>
      <c r="E1" s="315"/>
      <c r="F1" s="315"/>
      <c r="G1" s="315"/>
      <c r="H1" s="315"/>
      <c r="I1" s="315"/>
      <c r="J1" s="315"/>
      <c r="K1" s="316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  <c r="J2" s="317" t="s">
        <v>209</v>
      </c>
      <c r="K2" s="316"/>
    </row>
    <row r="3" spans="1:11">
      <c r="A3" s="541"/>
      <c r="B3" s="542" t="s">
        <v>210</v>
      </c>
      <c r="C3" s="542"/>
      <c r="D3" s="446" t="s">
        <v>211</v>
      </c>
      <c r="E3" s="446"/>
      <c r="F3" s="446"/>
      <c r="G3" s="446"/>
      <c r="H3" s="446"/>
      <c r="I3" s="446"/>
      <c r="J3" s="542" t="s">
        <v>212</v>
      </c>
      <c r="K3" s="316"/>
    </row>
    <row r="4" spans="1:11">
      <c r="A4" s="315"/>
      <c r="B4" s="543"/>
      <c r="C4" s="543"/>
      <c r="D4" s="449" t="s">
        <v>213</v>
      </c>
      <c r="E4" s="451" t="s">
        <v>214</v>
      </c>
      <c r="F4" s="451"/>
      <c r="G4" s="451"/>
      <c r="H4" s="451"/>
      <c r="I4" s="452" t="s">
        <v>179</v>
      </c>
      <c r="J4" s="447"/>
      <c r="K4" s="316"/>
    </row>
    <row r="5" spans="1:11" ht="39.6">
      <c r="A5" s="355"/>
      <c r="B5" s="318" t="s">
        <v>215</v>
      </c>
      <c r="C5" s="318" t="s">
        <v>216</v>
      </c>
      <c r="D5" s="450"/>
      <c r="E5" s="416" t="s">
        <v>217</v>
      </c>
      <c r="F5" s="416" t="s">
        <v>218</v>
      </c>
      <c r="G5" s="416" t="s">
        <v>219</v>
      </c>
      <c r="H5" s="416" t="s">
        <v>220</v>
      </c>
      <c r="I5" s="451"/>
      <c r="J5" s="448"/>
      <c r="K5" s="316"/>
    </row>
    <row r="6" spans="1:11">
      <c r="A6" s="315"/>
      <c r="B6" s="415"/>
      <c r="C6" s="415"/>
      <c r="D6" s="351"/>
      <c r="E6" s="351"/>
      <c r="F6" s="351"/>
      <c r="G6" s="351"/>
      <c r="H6" s="351"/>
      <c r="I6" s="352"/>
      <c r="J6" s="415"/>
      <c r="K6" s="316"/>
    </row>
    <row r="7" spans="1:11">
      <c r="A7" s="349" t="s">
        <v>221</v>
      </c>
      <c r="B7" s="319">
        <v>1691.366</v>
      </c>
      <c r="C7" s="319">
        <v>1453.433</v>
      </c>
      <c r="D7" s="319">
        <v>100.101</v>
      </c>
      <c r="E7" s="319">
        <v>79.507999999999996</v>
      </c>
      <c r="F7" s="319">
        <v>543.37900000000002</v>
      </c>
      <c r="G7" s="319">
        <v>1791.12</v>
      </c>
      <c r="H7" s="319">
        <v>290.48599999999999</v>
      </c>
      <c r="I7" s="319">
        <v>2804.5940000000001</v>
      </c>
      <c r="J7" s="319">
        <v>5949.393</v>
      </c>
      <c r="K7" s="544"/>
    </row>
    <row r="8" spans="1:11">
      <c r="A8" s="353" t="s">
        <v>149</v>
      </c>
      <c r="B8" s="354">
        <v>-8.8607131338215794E-2</v>
      </c>
      <c r="C8" s="354">
        <v>3.9709654758992254</v>
      </c>
      <c r="D8" s="354">
        <v>19.819733550387216</v>
      </c>
      <c r="E8" s="354">
        <v>18.555409757843261</v>
      </c>
      <c r="F8" s="354">
        <v>-4.0436041018794731</v>
      </c>
      <c r="G8" s="354">
        <v>-1.6821059149264124</v>
      </c>
      <c r="H8" s="354">
        <v>-3.2780498849602693</v>
      </c>
      <c r="I8" s="354">
        <v>-1.2111748625121836</v>
      </c>
      <c r="J8" s="354">
        <v>0.3304158656278432</v>
      </c>
      <c r="K8" s="544"/>
    </row>
    <row r="9" spans="1:11">
      <c r="A9" s="350"/>
      <c r="B9" s="320"/>
      <c r="C9" s="320"/>
      <c r="D9" s="320"/>
      <c r="E9" s="320"/>
      <c r="F9" s="320"/>
      <c r="G9" s="320"/>
      <c r="H9" s="320"/>
      <c r="I9" s="320"/>
      <c r="J9" s="320"/>
      <c r="K9" s="544"/>
    </row>
    <row r="10" spans="1:11">
      <c r="A10" s="321" t="s">
        <v>222</v>
      </c>
      <c r="B10" s="315"/>
      <c r="C10" s="315"/>
      <c r="D10" s="315"/>
      <c r="E10" s="315"/>
      <c r="F10" s="315"/>
      <c r="G10" s="315"/>
      <c r="H10" s="315"/>
      <c r="I10" s="315"/>
      <c r="J10" s="315"/>
      <c r="K10" s="544"/>
    </row>
    <row r="11" spans="1:11">
      <c r="A11" s="321" t="s">
        <v>223</v>
      </c>
      <c r="B11" s="315"/>
      <c r="C11" s="315"/>
      <c r="D11" s="315"/>
      <c r="E11" s="315"/>
      <c r="F11" s="315"/>
      <c r="G11" s="315"/>
      <c r="H11" s="315"/>
      <c r="I11" s="315"/>
      <c r="J11" s="315"/>
      <c r="K11" s="544"/>
    </row>
    <row r="12" spans="1:11">
      <c r="A12" s="315"/>
      <c r="B12" s="315"/>
      <c r="C12" s="315"/>
      <c r="D12" s="315"/>
      <c r="E12" s="315"/>
      <c r="F12" s="315"/>
      <c r="G12" s="315"/>
      <c r="H12" s="315"/>
      <c r="I12" s="315"/>
      <c r="J12" s="315"/>
      <c r="K12" s="544"/>
    </row>
    <row r="13" spans="1:11">
      <c r="A13" s="315"/>
      <c r="B13" s="315"/>
      <c r="C13" s="315"/>
      <c r="D13" s="315"/>
      <c r="E13" s="315"/>
      <c r="F13" s="315"/>
      <c r="G13" s="315"/>
      <c r="H13" s="315"/>
      <c r="I13" s="315"/>
      <c r="J13" s="315"/>
      <c r="K13" s="544"/>
    </row>
    <row r="14" spans="1:11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544"/>
    </row>
  </sheetData>
  <mergeCells count="6">
    <mergeCell ref="B3:C4"/>
    <mergeCell ref="D3:I3"/>
    <mergeCell ref="J3:J5"/>
    <mergeCell ref="D4:D5"/>
    <mergeCell ref="E4:H4"/>
    <mergeCell ref="I4:I5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4"/>
  <sheetViews>
    <sheetView zoomScale="80" zoomScaleNormal="80" workbookViewId="0">
      <selection activeCell="A2" sqref="A2"/>
    </sheetView>
  </sheetViews>
  <sheetFormatPr defaultColWidth="9.140625" defaultRowHeight="12.95"/>
  <cols>
    <col min="1" max="1" width="12.7109375" style="322" customWidth="1"/>
    <col min="2" max="5" width="11.5703125" style="322" customWidth="1"/>
    <col min="6" max="6" width="10.42578125" style="322" bestFit="1" customWidth="1"/>
    <col min="7" max="16384" width="9.140625" style="322"/>
  </cols>
  <sheetData>
    <row r="1" spans="1:6">
      <c r="A1" s="322" t="s">
        <v>224</v>
      </c>
    </row>
    <row r="3" spans="1:6" ht="15" customHeight="1">
      <c r="A3" s="323"/>
      <c r="B3" s="324">
        <v>41639</v>
      </c>
      <c r="C3" s="324">
        <v>42004</v>
      </c>
      <c r="D3" s="324">
        <v>42369</v>
      </c>
      <c r="E3" s="325">
        <v>42735</v>
      </c>
      <c r="F3" s="325">
        <v>43100</v>
      </c>
    </row>
    <row r="4" spans="1:6" ht="15.75" customHeight="1">
      <c r="A4" s="326" t="s">
        <v>225</v>
      </c>
      <c r="B4" s="327">
        <v>25271</v>
      </c>
      <c r="C4" s="327">
        <v>24994</v>
      </c>
      <c r="D4" s="327">
        <v>23870</v>
      </c>
      <c r="E4" s="328">
        <v>23026</v>
      </c>
      <c r="F4" s="328">
        <v>22385</v>
      </c>
    </row>
    <row r="5" spans="1:6" ht="16.5" customHeight="1">
      <c r="A5" s="326" t="s">
        <v>226</v>
      </c>
      <c r="B5" s="327">
        <v>14571</v>
      </c>
      <c r="C5" s="327">
        <v>14175</v>
      </c>
      <c r="D5" s="327">
        <v>13796</v>
      </c>
      <c r="E5" s="328">
        <v>13402</v>
      </c>
      <c r="F5" s="328">
        <v>12518</v>
      </c>
    </row>
    <row r="6" spans="1:6" ht="16.5" customHeight="1">
      <c r="A6" s="326" t="s">
        <v>227</v>
      </c>
      <c r="B6" s="327">
        <v>9519</v>
      </c>
      <c r="C6" s="327">
        <v>9428</v>
      </c>
      <c r="D6" s="327">
        <v>9280</v>
      </c>
      <c r="E6" s="328">
        <v>8893</v>
      </c>
      <c r="F6" s="328">
        <v>8481</v>
      </c>
    </row>
    <row r="7" spans="1:6" ht="12.75" customHeight="1">
      <c r="A7" s="326" t="s">
        <v>228</v>
      </c>
      <c r="B7" s="327">
        <v>12046</v>
      </c>
      <c r="C7" s="327">
        <v>11883</v>
      </c>
      <c r="D7" s="327">
        <v>11713</v>
      </c>
      <c r="E7" s="328">
        <v>11543</v>
      </c>
      <c r="F7" s="328">
        <v>11133</v>
      </c>
    </row>
    <row r="8" spans="1:6" ht="14.25" customHeight="1">
      <c r="A8" s="326" t="s">
        <v>229</v>
      </c>
      <c r="B8" s="327">
        <v>12942</v>
      </c>
      <c r="C8" s="327">
        <v>12832</v>
      </c>
      <c r="D8" s="327">
        <v>12789</v>
      </c>
      <c r="E8" s="328">
        <v>12699</v>
      </c>
      <c r="F8" s="328">
        <v>12693</v>
      </c>
    </row>
    <row r="9" spans="1:6" ht="17.25" customHeight="1">
      <c r="A9" s="326" t="s">
        <v>230</v>
      </c>
      <c r="B9" s="327">
        <v>5691</v>
      </c>
      <c r="C9" s="327">
        <v>5757</v>
      </c>
      <c r="D9" s="327">
        <v>5731</v>
      </c>
      <c r="E9" s="328">
        <v>5696</v>
      </c>
      <c r="F9" s="328">
        <v>5569</v>
      </c>
    </row>
    <row r="10" spans="1:6" ht="17.25" customHeight="1">
      <c r="A10" s="326" t="s">
        <v>231</v>
      </c>
      <c r="B10" s="327">
        <v>3845</v>
      </c>
      <c r="C10" s="327">
        <v>3948</v>
      </c>
      <c r="D10" s="327">
        <v>3898</v>
      </c>
      <c r="E10" s="328">
        <v>3945</v>
      </c>
      <c r="F10" s="328">
        <v>3984</v>
      </c>
    </row>
    <row r="11" spans="1:6">
      <c r="A11" s="326" t="s">
        <v>232</v>
      </c>
      <c r="B11" s="327">
        <v>478</v>
      </c>
      <c r="C11" s="327">
        <v>473</v>
      </c>
      <c r="D11" s="327">
        <v>473</v>
      </c>
      <c r="E11" s="328">
        <v>518</v>
      </c>
      <c r="F11" s="328">
        <v>559</v>
      </c>
    </row>
    <row r="12" spans="1:6">
      <c r="A12" s="329" t="s">
        <v>179</v>
      </c>
      <c r="B12" s="330">
        <f t="shared" ref="B12:E12" si="0">SUM(B4:B11)</f>
        <v>84363</v>
      </c>
      <c r="C12" s="330">
        <f t="shared" si="0"/>
        <v>83490</v>
      </c>
      <c r="D12" s="330">
        <f t="shared" si="0"/>
        <v>81550</v>
      </c>
      <c r="E12" s="330">
        <f t="shared" si="0"/>
        <v>79722</v>
      </c>
      <c r="F12" s="331">
        <v>77322</v>
      </c>
    </row>
    <row r="13" spans="1:6">
      <c r="A13" s="329"/>
      <c r="B13" s="332"/>
      <c r="C13" s="332"/>
      <c r="D13" s="332"/>
      <c r="E13" s="332"/>
      <c r="F13" s="333"/>
    </row>
    <row r="14" spans="1:6">
      <c r="A14" s="334"/>
      <c r="B14" s="453" t="s">
        <v>233</v>
      </c>
      <c r="C14" s="453"/>
      <c r="D14" s="453"/>
      <c r="E14" s="453"/>
      <c r="F14" s="453"/>
    </row>
    <row r="15" spans="1:6" ht="16.5" customHeight="1">
      <c r="A15" s="326" t="s">
        <v>225</v>
      </c>
      <c r="B15" s="335">
        <v>-2.0769558646878754</v>
      </c>
      <c r="C15" s="335">
        <v>-1.0961180800126626</v>
      </c>
      <c r="D15" s="335">
        <v>-4.4970792990317676</v>
      </c>
      <c r="E15" s="336">
        <v>-3.5358190196899875</v>
      </c>
      <c r="F15" s="336">
        <v>-2.7838096065317468</v>
      </c>
    </row>
    <row r="16" spans="1:6" ht="16.5" customHeight="1">
      <c r="A16" s="326" t="s">
        <v>226</v>
      </c>
      <c r="B16" s="335">
        <v>-3.4585569469290403</v>
      </c>
      <c r="C16" s="335">
        <v>-2.7177269919703524</v>
      </c>
      <c r="D16" s="335">
        <v>-2.6737213403880071</v>
      </c>
      <c r="E16" s="336">
        <v>-2.8559002609452016</v>
      </c>
      <c r="F16" s="336">
        <v>-6.5960304432174306</v>
      </c>
    </row>
    <row r="17" spans="1:6" ht="16.5" customHeight="1">
      <c r="A17" s="326" t="s">
        <v>227</v>
      </c>
      <c r="B17" s="335">
        <v>-4.2739340305711986</v>
      </c>
      <c r="C17" s="335">
        <v>-0.95598277129950626</v>
      </c>
      <c r="D17" s="335">
        <v>-1.5697921086126432</v>
      </c>
      <c r="E17" s="336">
        <v>-4.1702586206896548</v>
      </c>
      <c r="F17" s="336">
        <v>-4.6328573034971319</v>
      </c>
    </row>
    <row r="18" spans="1:6" ht="17.25" customHeight="1">
      <c r="A18" s="326" t="s">
        <v>228</v>
      </c>
      <c r="B18" s="335">
        <v>-3.3846647417388511</v>
      </c>
      <c r="C18" s="335">
        <v>-1.3531462726216172</v>
      </c>
      <c r="D18" s="335">
        <v>-1.4306151645207439</v>
      </c>
      <c r="E18" s="336">
        <v>-1.4513788098693758</v>
      </c>
      <c r="F18" s="336">
        <v>-3.5519362384128907</v>
      </c>
    </row>
    <row r="19" spans="1:6" ht="15" customHeight="1">
      <c r="A19" s="326" t="s">
        <v>229</v>
      </c>
      <c r="B19" s="335">
        <v>-2.0287660862982593</v>
      </c>
      <c r="C19" s="335">
        <v>-0.8499459125328388</v>
      </c>
      <c r="D19" s="335">
        <v>-0.33509975062344138</v>
      </c>
      <c r="E19" s="336">
        <v>-0.70372976776917662</v>
      </c>
      <c r="F19" s="336">
        <v>-4.7247814788566031E-2</v>
      </c>
    </row>
    <row r="20" spans="1:6" ht="15" customHeight="1">
      <c r="A20" s="326" t="s">
        <v>230</v>
      </c>
      <c r="B20" s="335">
        <v>-0.68062827225130884</v>
      </c>
      <c r="C20" s="335">
        <v>1.1597258829731154</v>
      </c>
      <c r="D20" s="335">
        <v>-0.45162410977939899</v>
      </c>
      <c r="E20" s="336">
        <v>-0.61071366253707904</v>
      </c>
      <c r="F20" s="336">
        <v>-2.229634831460674</v>
      </c>
    </row>
    <row r="21" spans="1:6" ht="17.25" customHeight="1">
      <c r="A21" s="326" t="s">
        <v>231</v>
      </c>
      <c r="B21" s="335">
        <v>-3.6099273000752068</v>
      </c>
      <c r="C21" s="335">
        <v>2.6788036410923275</v>
      </c>
      <c r="D21" s="335">
        <v>-1.2664640324214791</v>
      </c>
      <c r="E21" s="336">
        <v>1.2057465366854798</v>
      </c>
      <c r="F21" s="336">
        <v>0.98859315589353602</v>
      </c>
    </row>
    <row r="22" spans="1:6">
      <c r="A22" s="326" t="s">
        <v>232</v>
      </c>
      <c r="B22" s="335">
        <v>-2.8455284552845526</v>
      </c>
      <c r="C22" s="335">
        <v>-1.0460251046025104</v>
      </c>
      <c r="D22" s="335">
        <v>0</v>
      </c>
      <c r="E22" s="336">
        <v>9.513742071881607</v>
      </c>
      <c r="F22" s="336">
        <v>7.9150579150579148</v>
      </c>
    </row>
    <row r="23" spans="1:6">
      <c r="A23" s="337" t="s">
        <v>179</v>
      </c>
      <c r="B23" s="338">
        <v>-2.7325239528207259</v>
      </c>
      <c r="C23" s="338">
        <v>-1.0348138401906049</v>
      </c>
      <c r="D23" s="338">
        <v>-2.3236315726434302</v>
      </c>
      <c r="E23" s="339">
        <v>-2.2415695892090741</v>
      </c>
      <c r="F23" s="339">
        <v>-3.0104613532023783</v>
      </c>
    </row>
    <row r="24" spans="1:6">
      <c r="A24" s="340" t="s">
        <v>234</v>
      </c>
    </row>
  </sheetData>
  <mergeCells count="1">
    <mergeCell ref="B14:F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13"/>
  <sheetViews>
    <sheetView zoomScale="80" zoomScaleNormal="80" workbookViewId="0">
      <selection activeCell="A2" sqref="A2"/>
    </sheetView>
  </sheetViews>
  <sheetFormatPr defaultColWidth="7.7109375" defaultRowHeight="12.95"/>
  <cols>
    <col min="1" max="1" width="16.85546875" style="152" customWidth="1"/>
    <col min="2" max="2" width="10.85546875" style="152" customWidth="1"/>
    <col min="3" max="3" width="12.42578125" style="152" customWidth="1"/>
    <col min="4" max="4" width="1.7109375" style="152" customWidth="1"/>
    <col min="5" max="5" width="10.85546875" style="152" customWidth="1"/>
    <col min="6" max="6" width="12.140625" style="152" customWidth="1"/>
    <col min="7" max="8" width="7.7109375" style="152"/>
    <col min="9" max="9" width="8" style="152" customWidth="1"/>
    <col min="10" max="16384" width="7.7109375" style="152"/>
  </cols>
  <sheetData>
    <row r="1" spans="1:12">
      <c r="A1" s="152" t="s">
        <v>235</v>
      </c>
    </row>
    <row r="2" spans="1:12">
      <c r="A2" s="153"/>
      <c r="B2" s="153"/>
      <c r="C2" s="153"/>
      <c r="D2" s="154"/>
      <c r="E2" s="154"/>
    </row>
    <row r="3" spans="1:12">
      <c r="A3" s="155"/>
      <c r="B3" s="454" t="s">
        <v>236</v>
      </c>
      <c r="C3" s="454"/>
      <c r="D3" s="156"/>
      <c r="E3" s="455" t="s">
        <v>237</v>
      </c>
      <c r="F3" s="455"/>
    </row>
    <row r="4" spans="1:12">
      <c r="A4" s="157"/>
      <c r="B4" s="173" t="s">
        <v>90</v>
      </c>
      <c r="C4" s="174" t="s">
        <v>5</v>
      </c>
      <c r="D4" s="158"/>
      <c r="E4" s="158" t="s">
        <v>45</v>
      </c>
      <c r="F4" s="174" t="s">
        <v>5</v>
      </c>
      <c r="H4" s="155"/>
      <c r="I4" s="155"/>
      <c r="J4" s="155"/>
      <c r="K4" s="155"/>
      <c r="L4" s="155"/>
    </row>
    <row r="5" spans="1:12">
      <c r="C5" s="159"/>
      <c r="D5" s="159"/>
      <c r="F5" s="159"/>
    </row>
    <row r="6" spans="1:12">
      <c r="A6" s="152" t="s">
        <v>238</v>
      </c>
      <c r="B6" s="301">
        <v>427.97300000000001</v>
      </c>
      <c r="C6" s="341">
        <v>-11.200999259270015</v>
      </c>
      <c r="D6" s="302"/>
      <c r="E6" s="301">
        <v>7.2000999999999999</v>
      </c>
      <c r="F6" s="234">
        <v>-0.71429556392117999</v>
      </c>
      <c r="H6" s="161"/>
      <c r="I6" s="162"/>
    </row>
    <row r="7" spans="1:12">
      <c r="A7" s="152" t="s">
        <v>239</v>
      </c>
      <c r="B7" s="301">
        <v>356.178</v>
      </c>
      <c r="C7" s="341">
        <v>-14.95840774733303</v>
      </c>
      <c r="D7" s="302"/>
      <c r="E7" s="301">
        <v>21.206199999999999</v>
      </c>
      <c r="F7" s="234">
        <v>-17.210497138350799</v>
      </c>
      <c r="H7" s="161"/>
      <c r="I7" s="162"/>
    </row>
    <row r="8" spans="1:12">
      <c r="A8" s="152" t="s">
        <v>240</v>
      </c>
      <c r="B8" s="301">
        <v>10596.395</v>
      </c>
      <c r="C8" s="341">
        <v>-3.2049778337065771</v>
      </c>
      <c r="D8" s="302"/>
      <c r="E8" s="301">
        <v>1438.5435</v>
      </c>
      <c r="F8" s="234">
        <v>-4.8119621641472596</v>
      </c>
      <c r="H8" s="161"/>
      <c r="I8" s="162"/>
    </row>
    <row r="9" spans="1:12">
      <c r="B9" s="301"/>
      <c r="C9" s="342"/>
      <c r="D9" s="303"/>
      <c r="E9" s="155"/>
      <c r="F9" s="179"/>
      <c r="H9" s="161"/>
      <c r="I9" s="162"/>
    </row>
    <row r="10" spans="1:12" s="163" customFormat="1">
      <c r="A10" s="163" t="s">
        <v>179</v>
      </c>
      <c r="B10" s="304">
        <v>11380.546</v>
      </c>
      <c r="C10" s="343">
        <v>-3.9457253551790896</v>
      </c>
      <c r="D10" s="305"/>
      <c r="E10" s="304">
        <v>1466.9498000000001</v>
      </c>
      <c r="F10" s="235">
        <v>-4.9983890620714497</v>
      </c>
      <c r="H10" s="165"/>
      <c r="I10" s="166"/>
    </row>
    <row r="11" spans="1:12">
      <c r="A11" s="153"/>
      <c r="B11" s="167"/>
      <c r="C11" s="168"/>
      <c r="D11" s="168"/>
      <c r="E11" s="167"/>
      <c r="F11" s="169"/>
    </row>
    <row r="12" spans="1:12">
      <c r="A12" s="91" t="s">
        <v>99</v>
      </c>
      <c r="B12" s="160"/>
    </row>
    <row r="13" spans="1:12">
      <c r="B13" s="170"/>
      <c r="C13" s="170"/>
      <c r="D13" s="170"/>
      <c r="E13" s="171"/>
      <c r="F13" s="172"/>
      <c r="G13" s="172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3"/>
  <sheetViews>
    <sheetView zoomScale="80" zoomScaleNormal="80" workbookViewId="0">
      <selection activeCell="A2" sqref="A2"/>
    </sheetView>
  </sheetViews>
  <sheetFormatPr defaultColWidth="7.7109375" defaultRowHeight="12.95"/>
  <cols>
    <col min="1" max="1" width="34.42578125" style="152" customWidth="1"/>
    <col min="2" max="2" width="9.7109375" style="152" customWidth="1"/>
    <col min="3" max="3" width="12.42578125" style="152" customWidth="1"/>
    <col min="4" max="4" width="8.28515625" style="152" bestFit="1" customWidth="1"/>
    <col min="5" max="16384" width="7.7109375" style="152"/>
  </cols>
  <sheetData>
    <row r="1" spans="1:5">
      <c r="A1" s="152" t="s">
        <v>241</v>
      </c>
    </row>
    <row r="2" spans="1:5">
      <c r="A2" s="153"/>
      <c r="C2" s="175"/>
    </row>
    <row r="3" spans="1:5">
      <c r="A3" s="176"/>
      <c r="B3" s="177" t="s">
        <v>45</v>
      </c>
      <c r="C3" s="356" t="s">
        <v>149</v>
      </c>
      <c r="D3" s="178"/>
    </row>
    <row r="4" spans="1:5">
      <c r="A4" s="155"/>
      <c r="B4" s="237"/>
      <c r="C4" s="159"/>
      <c r="D4" s="159"/>
    </row>
    <row r="5" spans="1:5">
      <c r="A5" s="155" t="s">
        <v>242</v>
      </c>
      <c r="B5" s="238">
        <v>969.95178299999998</v>
      </c>
      <c r="C5" s="236">
        <v>-1.1779624316888655</v>
      </c>
      <c r="D5" s="374"/>
      <c r="E5" s="179"/>
    </row>
    <row r="6" spans="1:5">
      <c r="A6" s="155" t="s">
        <v>243</v>
      </c>
      <c r="B6" s="238">
        <v>308.62534900000003</v>
      </c>
      <c r="C6" s="236">
        <v>-7.0011492671224111</v>
      </c>
      <c r="D6" s="374"/>
      <c r="E6" s="179"/>
    </row>
    <row r="7" spans="1:5" ht="14.45">
      <c r="A7" s="155" t="s">
        <v>244</v>
      </c>
      <c r="B7" s="239">
        <v>30.593909</v>
      </c>
      <c r="C7" s="244">
        <v>-9.8375579998436802</v>
      </c>
      <c r="D7" s="179"/>
      <c r="E7" s="179"/>
    </row>
    <row r="8" spans="1:5">
      <c r="A8" s="155" t="s">
        <v>245</v>
      </c>
      <c r="B8" s="240">
        <v>17.931802000000001</v>
      </c>
      <c r="C8" s="236">
        <v>-5.4373641391976122</v>
      </c>
      <c r="D8" s="179"/>
      <c r="E8" s="179"/>
    </row>
    <row r="9" spans="1:5" s="163" customFormat="1">
      <c r="A9" s="241" t="s">
        <v>246</v>
      </c>
      <c r="B9" s="242">
        <v>1327.1028429999999</v>
      </c>
      <c r="C9" s="245">
        <v>-2.8665673824241562</v>
      </c>
      <c r="D9" s="179"/>
      <c r="E9" s="179"/>
    </row>
    <row r="10" spans="1:5" s="163" customFormat="1">
      <c r="A10" s="241"/>
      <c r="B10" s="242"/>
      <c r="C10" s="236"/>
      <c r="D10" s="179"/>
      <c r="E10" s="179"/>
    </row>
    <row r="11" spans="1:5">
      <c r="A11" s="155" t="s">
        <v>247</v>
      </c>
      <c r="B11" s="238">
        <v>-33.599999999999994</v>
      </c>
      <c r="C11" s="236">
        <v>-34.117647058823543</v>
      </c>
      <c r="D11" s="233"/>
      <c r="E11" s="179"/>
    </row>
    <row r="12" spans="1:5">
      <c r="A12" s="155" t="s">
        <v>248</v>
      </c>
      <c r="B12" s="238">
        <v>-54.300000000000004</v>
      </c>
      <c r="C12" s="236">
        <v>-11.850649350649356</v>
      </c>
      <c r="D12" s="233"/>
      <c r="E12" s="179"/>
    </row>
    <row r="13" spans="1:5">
      <c r="A13" s="155" t="s">
        <v>249</v>
      </c>
      <c r="B13" s="238">
        <v>-13.899999999999991</v>
      </c>
      <c r="C13" s="236">
        <v>1163.6363636363694</v>
      </c>
      <c r="D13" s="233"/>
      <c r="E13" s="179"/>
    </row>
    <row r="14" spans="1:5" s="163" customFormat="1">
      <c r="A14" s="241" t="s">
        <v>250</v>
      </c>
      <c r="B14" s="243">
        <v>-101.8</v>
      </c>
      <c r="C14" s="245">
        <v>-10.466138962181184</v>
      </c>
      <c r="D14" s="233"/>
      <c r="E14" s="179"/>
    </row>
    <row r="15" spans="1:5" s="163" customFormat="1">
      <c r="A15" s="241"/>
      <c r="B15" s="243"/>
      <c r="C15" s="236"/>
      <c r="D15" s="179"/>
      <c r="E15" s="179"/>
    </row>
    <row r="16" spans="1:5">
      <c r="A16" s="155" t="s">
        <v>251</v>
      </c>
      <c r="B16" s="238">
        <v>936.4</v>
      </c>
      <c r="C16" s="236">
        <v>0.63259201319933156</v>
      </c>
      <c r="D16" s="233"/>
      <c r="E16" s="179"/>
    </row>
    <row r="17" spans="1:5">
      <c r="A17" s="155" t="s">
        <v>252</v>
      </c>
      <c r="B17" s="238">
        <v>254.7</v>
      </c>
      <c r="C17" s="236">
        <v>-5.7571799144092299</v>
      </c>
      <c r="D17" s="233"/>
      <c r="E17" s="179"/>
    </row>
    <row r="18" spans="1:5">
      <c r="A18" s="155" t="s">
        <v>253</v>
      </c>
      <c r="B18" s="238">
        <v>74.300000000000125</v>
      </c>
      <c r="C18" s="236">
        <v>43.450497250973221</v>
      </c>
      <c r="D18" s="233"/>
      <c r="E18" s="179"/>
    </row>
    <row r="19" spans="1:5" s="163" customFormat="1">
      <c r="A19" s="241" t="s">
        <v>254</v>
      </c>
      <c r="B19" s="242">
        <v>1265.4000000000001</v>
      </c>
      <c r="C19" s="245">
        <v>1.0244689894163705</v>
      </c>
      <c r="D19" s="233"/>
      <c r="E19" s="179"/>
    </row>
    <row r="20" spans="1:5" s="163" customFormat="1">
      <c r="A20" s="241"/>
      <c r="B20" s="242"/>
      <c r="C20" s="236"/>
      <c r="D20" s="233"/>
      <c r="E20" s="179"/>
    </row>
    <row r="21" spans="1:5">
      <c r="A21" s="155" t="s">
        <v>255</v>
      </c>
      <c r="B21" s="306">
        <v>107</v>
      </c>
      <c r="C21" s="245">
        <v>-1.9044766508888262</v>
      </c>
      <c r="D21" s="233"/>
      <c r="E21" s="179"/>
    </row>
    <row r="22" spans="1:5">
      <c r="A22" s="157"/>
      <c r="B22" s="157"/>
      <c r="C22" s="154"/>
    </row>
    <row r="23" spans="1:5">
      <c r="A23" s="182" t="s">
        <v>256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17"/>
  <sheetViews>
    <sheetView zoomScale="80" zoomScaleNormal="80" workbookViewId="0">
      <selection activeCell="A2" sqref="A2"/>
    </sheetView>
  </sheetViews>
  <sheetFormatPr defaultColWidth="9.140625" defaultRowHeight="12.95"/>
  <cols>
    <col min="1" max="1" width="22" style="152" customWidth="1"/>
    <col min="2" max="2" width="10.85546875" style="152" customWidth="1"/>
    <col min="3" max="3" width="11.42578125" style="152" customWidth="1"/>
    <col min="4" max="4" width="3.140625" style="152" customWidth="1"/>
    <col min="5" max="5" width="10.85546875" style="152" customWidth="1"/>
    <col min="6" max="6" width="11.42578125" style="152" customWidth="1"/>
    <col min="7" max="7" width="9.140625" style="152" bestFit="1" customWidth="1"/>
    <col min="8" max="9" width="9" style="152" bestFit="1" customWidth="1"/>
    <col min="10" max="10" width="9.140625" style="152" customWidth="1"/>
    <col min="11" max="16384" width="9.140625" style="152"/>
  </cols>
  <sheetData>
    <row r="1" spans="1:9">
      <c r="A1" s="152" t="s">
        <v>257</v>
      </c>
    </row>
    <row r="2" spans="1:9">
      <c r="A2" s="180"/>
      <c r="B2" s="180"/>
      <c r="C2" s="154"/>
      <c r="D2" s="180"/>
      <c r="F2" s="154"/>
    </row>
    <row r="3" spans="1:9">
      <c r="A3" s="185"/>
      <c r="B3" s="456" t="s">
        <v>159</v>
      </c>
      <c r="C3" s="456"/>
      <c r="D3" s="186"/>
      <c r="E3" s="456" t="s">
        <v>161</v>
      </c>
      <c r="F3" s="456"/>
    </row>
    <row r="4" spans="1:9" ht="26.1">
      <c r="A4" s="153"/>
      <c r="B4" s="188" t="s">
        <v>90</v>
      </c>
      <c r="C4" s="189" t="s">
        <v>5</v>
      </c>
      <c r="D4" s="181"/>
      <c r="E4" s="181" t="s">
        <v>89</v>
      </c>
      <c r="F4" s="189" t="s">
        <v>5</v>
      </c>
    </row>
    <row r="5" spans="1:9">
      <c r="B5" s="159"/>
      <c r="C5" s="159"/>
      <c r="D5" s="159"/>
      <c r="E5" s="159"/>
    </row>
    <row r="6" spans="1:9">
      <c r="A6" s="152" t="s">
        <v>258</v>
      </c>
      <c r="B6" s="160">
        <v>2363.3510000000001</v>
      </c>
      <c r="C6" s="234">
        <v>-0.88897313496178376</v>
      </c>
      <c r="D6" s="246"/>
      <c r="E6" s="160">
        <v>20.5913</v>
      </c>
      <c r="F6" s="234">
        <v>10.596506681562321</v>
      </c>
      <c r="G6" s="375"/>
      <c r="I6" s="160"/>
    </row>
    <row r="7" spans="1:9">
      <c r="A7" s="152" t="s">
        <v>259</v>
      </c>
      <c r="B7" s="160">
        <v>169.08099999999999</v>
      </c>
      <c r="C7" s="234">
        <v>-10.089123336913872</v>
      </c>
      <c r="D7" s="246"/>
      <c r="E7" s="160">
        <v>3.4287000000000001</v>
      </c>
      <c r="F7" s="234">
        <v>2.343143692913856</v>
      </c>
      <c r="G7" s="375"/>
      <c r="I7" s="160"/>
    </row>
    <row r="8" spans="1:9">
      <c r="A8" s="152" t="s">
        <v>260</v>
      </c>
      <c r="B8" s="160">
        <v>320.25</v>
      </c>
      <c r="C8" s="234">
        <v>-12.116771495373266</v>
      </c>
      <c r="D8" s="246"/>
      <c r="E8" s="160">
        <v>9.2310999999999996</v>
      </c>
      <c r="F8" s="234">
        <v>-1.161719988008064</v>
      </c>
      <c r="G8" s="375"/>
      <c r="I8" s="160"/>
    </row>
    <row r="9" spans="1:9" s="163" customFormat="1">
      <c r="A9" s="163" t="s">
        <v>261</v>
      </c>
      <c r="B9" s="164">
        <v>2852.6819999999998</v>
      </c>
      <c r="C9" s="235">
        <v>-2.8711201573574821</v>
      </c>
      <c r="D9" s="247"/>
      <c r="E9" s="164">
        <v>33.251100000000001</v>
      </c>
      <c r="F9" s="249">
        <v>6.2057224624858716</v>
      </c>
      <c r="G9" s="376"/>
    </row>
    <row r="10" spans="1:9" s="163" customFormat="1">
      <c r="C10" s="307"/>
      <c r="D10" s="247"/>
      <c r="F10" s="250"/>
      <c r="G10" s="376"/>
    </row>
    <row r="11" spans="1:9">
      <c r="A11" s="152" t="s">
        <v>262</v>
      </c>
      <c r="B11" s="160">
        <v>94.224999999999994</v>
      </c>
      <c r="C11" s="234">
        <v>-15.311744456727878</v>
      </c>
      <c r="D11" s="246"/>
      <c r="E11" s="160">
        <v>0.9657</v>
      </c>
      <c r="F11" s="234">
        <v>-2.7100544025790887</v>
      </c>
      <c r="G11" s="183"/>
    </row>
    <row r="12" spans="1:9">
      <c r="A12" s="152" t="s">
        <v>263</v>
      </c>
      <c r="B12" s="160">
        <v>37.429000000000002</v>
      </c>
      <c r="C12" s="234">
        <v>22.149337510606365</v>
      </c>
      <c r="D12" s="246"/>
      <c r="E12" s="160">
        <v>0.80889999999999995</v>
      </c>
      <c r="F12" s="234">
        <v>29.756175810073792</v>
      </c>
      <c r="G12" s="183"/>
    </row>
    <row r="13" spans="1:9" s="163" customFormat="1">
      <c r="A13" s="163" t="s">
        <v>264</v>
      </c>
      <c r="B13" s="164">
        <v>131.654</v>
      </c>
      <c r="C13" s="235">
        <v>-7.22253934025355</v>
      </c>
      <c r="D13" s="247"/>
      <c r="E13" s="164">
        <v>1.7746</v>
      </c>
      <c r="F13" s="249">
        <v>9.8143564356435551</v>
      </c>
      <c r="G13" s="376"/>
    </row>
    <row r="14" spans="1:9" s="163" customFormat="1">
      <c r="C14" s="307"/>
      <c r="D14" s="247"/>
      <c r="F14" s="166"/>
      <c r="G14" s="376"/>
    </row>
    <row r="15" spans="1:9" s="163" customFormat="1">
      <c r="A15" s="163" t="s">
        <v>265</v>
      </c>
      <c r="B15" s="164">
        <v>2984.3359999999998</v>
      </c>
      <c r="C15" s="235">
        <v>-3.0716714681494448</v>
      </c>
      <c r="D15" s="248"/>
      <c r="E15" s="164">
        <v>35.025700000000001</v>
      </c>
      <c r="F15" s="235">
        <v>6.3828430151681781</v>
      </c>
      <c r="G15" s="376"/>
    </row>
    <row r="16" spans="1:9">
      <c r="A16" s="153"/>
      <c r="B16" s="153"/>
      <c r="C16" s="154"/>
      <c r="D16" s="154"/>
      <c r="E16" s="154"/>
      <c r="F16" s="154"/>
    </row>
    <row r="17" spans="1:5">
      <c r="A17" s="182" t="s">
        <v>99</v>
      </c>
      <c r="B17" s="187"/>
      <c r="C17" s="187"/>
      <c r="D17" s="187"/>
      <c r="E17" s="187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scale="91" firstPageNumber="0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1"/>
  <sheetViews>
    <sheetView zoomScale="80" zoomScaleNormal="80" workbookViewId="0">
      <selection activeCell="A2" sqref="A2"/>
    </sheetView>
  </sheetViews>
  <sheetFormatPr defaultColWidth="9.140625" defaultRowHeight="12.95"/>
  <cols>
    <col min="1" max="1" width="26.28515625" style="322" customWidth="1"/>
    <col min="2" max="2" width="8.140625" style="322" customWidth="1"/>
    <col min="3" max="3" width="2.28515625" style="322" customWidth="1"/>
    <col min="4" max="4" width="10.42578125" style="322" customWidth="1"/>
    <col min="5" max="5" width="10.28515625" style="322" customWidth="1"/>
    <col min="6" max="6" width="10.7109375" style="322" customWidth="1"/>
    <col min="7" max="7" width="9.7109375" style="322" customWidth="1"/>
    <col min="8" max="16384" width="9.140625" style="322"/>
  </cols>
  <sheetData>
    <row r="1" spans="1:8" ht="14.45">
      <c r="A1" s="322" t="s">
        <v>266</v>
      </c>
    </row>
    <row r="3" spans="1:8">
      <c r="A3" s="357"/>
      <c r="B3" s="323">
        <v>2008</v>
      </c>
      <c r="C3" s="323"/>
      <c r="D3" s="323">
        <v>2013</v>
      </c>
      <c r="E3" s="323">
        <v>2014</v>
      </c>
      <c r="F3" s="323">
        <v>2015</v>
      </c>
      <c r="G3" s="323">
        <v>2016</v>
      </c>
      <c r="H3" s="323">
        <v>2017</v>
      </c>
    </row>
    <row r="4" spans="1:8">
      <c r="A4" s="358"/>
      <c r="B4" s="359"/>
      <c r="C4" s="359"/>
      <c r="D4" s="359"/>
      <c r="E4" s="359"/>
      <c r="F4" s="359"/>
    </row>
    <row r="5" spans="1:8" ht="18.75" customHeight="1">
      <c r="A5" s="360" t="s">
        <v>267</v>
      </c>
      <c r="B5" s="361">
        <v>92</v>
      </c>
      <c r="C5" s="361"/>
      <c r="D5" s="361">
        <v>96</v>
      </c>
      <c r="E5" s="361">
        <v>95</v>
      </c>
      <c r="F5" s="361">
        <v>101</v>
      </c>
      <c r="G5" s="322">
        <v>122</v>
      </c>
      <c r="H5" s="322">
        <v>134</v>
      </c>
    </row>
    <row r="6" spans="1:8">
      <c r="A6" s="360" t="s">
        <v>268</v>
      </c>
      <c r="B6" s="361">
        <v>90</v>
      </c>
      <c r="C6" s="361"/>
      <c r="D6" s="361">
        <v>149</v>
      </c>
      <c r="E6" s="361">
        <v>162</v>
      </c>
      <c r="F6" s="361">
        <v>172</v>
      </c>
      <c r="G6" s="322">
        <v>187</v>
      </c>
      <c r="H6" s="322">
        <v>236</v>
      </c>
    </row>
    <row r="7" spans="1:8">
      <c r="A7" s="360" t="s">
        <v>269</v>
      </c>
      <c r="B7" s="361">
        <v>332</v>
      </c>
      <c r="C7" s="361"/>
      <c r="D7" s="361">
        <v>558</v>
      </c>
      <c r="E7" s="361">
        <v>607</v>
      </c>
      <c r="F7" s="361">
        <v>633</v>
      </c>
      <c r="G7" s="322">
        <v>633</v>
      </c>
      <c r="H7" s="322">
        <v>667</v>
      </c>
    </row>
    <row r="8" spans="1:8">
      <c r="A8" s="360" t="s">
        <v>270</v>
      </c>
      <c r="B8" s="361">
        <v>797</v>
      </c>
      <c r="C8" s="361"/>
      <c r="D8" s="361">
        <v>663</v>
      </c>
      <c r="E8" s="361">
        <v>657</v>
      </c>
      <c r="F8" s="361">
        <v>661</v>
      </c>
      <c r="G8" s="322">
        <v>659</v>
      </c>
      <c r="H8" s="322">
        <v>631</v>
      </c>
    </row>
    <row r="9" spans="1:8">
      <c r="A9" s="362" t="s">
        <v>179</v>
      </c>
      <c r="B9" s="363">
        <f>SUM(B5:B8)</f>
        <v>1311</v>
      </c>
      <c r="C9" s="363"/>
      <c r="D9" s="363">
        <f>SUM(D5:D8)</f>
        <v>1466</v>
      </c>
      <c r="E9" s="363">
        <f>SUM(E5:E8)</f>
        <v>1521</v>
      </c>
      <c r="F9" s="363">
        <f>SUM(F5:F8)</f>
        <v>1567</v>
      </c>
      <c r="G9" s="364">
        <v>1601</v>
      </c>
      <c r="H9" s="364">
        <v>1668</v>
      </c>
    </row>
    <row r="10" spans="1:8">
      <c r="A10" s="365" t="s">
        <v>271</v>
      </c>
    </row>
    <row r="11" spans="1:8">
      <c r="A11" s="366" t="s">
        <v>234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K31"/>
  <sheetViews>
    <sheetView zoomScale="80" zoomScaleNormal="80" workbookViewId="0">
      <selection activeCell="A2" sqref="A2"/>
    </sheetView>
  </sheetViews>
  <sheetFormatPr defaultColWidth="14.42578125" defaultRowHeight="12.95"/>
  <cols>
    <col min="1" max="1" width="20.85546875" style="20" customWidth="1"/>
    <col min="2" max="2" width="10.140625" style="20" customWidth="1"/>
    <col min="3" max="3" width="9.85546875" style="20" customWidth="1"/>
    <col min="4" max="4" width="2.42578125" style="20" customWidth="1"/>
    <col min="5" max="5" width="10" style="20" customWidth="1"/>
    <col min="6" max="6" width="9.140625" style="20" customWidth="1"/>
    <col min="7" max="7" width="2.28515625" style="20" customWidth="1"/>
    <col min="8" max="8" width="12" style="20" customWidth="1"/>
    <col min="9" max="9" width="10.140625" style="20" customWidth="1"/>
    <col min="10" max="10" width="11" style="20" customWidth="1"/>
    <col min="11" max="16384" width="14.42578125" style="20"/>
  </cols>
  <sheetData>
    <row r="1" spans="1:11">
      <c r="A1" s="1" t="s">
        <v>40</v>
      </c>
      <c r="B1" s="39"/>
      <c r="C1" s="39"/>
      <c r="D1" s="39"/>
      <c r="E1" s="40"/>
      <c r="F1" s="40"/>
    </row>
    <row r="2" spans="1:11" s="7" customFormat="1">
      <c r="A2" s="57"/>
      <c r="B2" s="41"/>
      <c r="C2" s="41"/>
      <c r="D2" s="41"/>
      <c r="E2" s="6"/>
      <c r="F2" s="6"/>
      <c r="G2" s="58"/>
      <c r="H2" s="58"/>
      <c r="I2" s="58"/>
      <c r="J2" s="58"/>
    </row>
    <row r="3" spans="1:11" s="7" customFormat="1" ht="14.45">
      <c r="A3" s="465"/>
      <c r="B3" s="424" t="s">
        <v>41</v>
      </c>
      <c r="C3" s="424"/>
      <c r="D3" s="466"/>
      <c r="E3" s="424" t="s">
        <v>42</v>
      </c>
      <c r="F3" s="424"/>
      <c r="G3" s="467"/>
      <c r="H3" s="423" t="s">
        <v>43</v>
      </c>
      <c r="I3" s="423"/>
      <c r="J3" s="423"/>
    </row>
    <row r="4" spans="1:11" s="7" customFormat="1" ht="26.1">
      <c r="A4" s="468"/>
      <c r="B4" s="469" t="s">
        <v>44</v>
      </c>
      <c r="C4" s="470" t="s">
        <v>5</v>
      </c>
      <c r="D4" s="471"/>
      <c r="E4" s="470" t="s">
        <v>45</v>
      </c>
      <c r="F4" s="470" t="s">
        <v>5</v>
      </c>
      <c r="G4" s="468"/>
      <c r="H4" s="472" t="s">
        <v>46</v>
      </c>
      <c r="I4" s="470" t="s">
        <v>5</v>
      </c>
      <c r="J4" s="472" t="s">
        <v>47</v>
      </c>
      <c r="K4" s="32"/>
    </row>
    <row r="5" spans="1:11" s="7" customFormat="1">
      <c r="A5" s="41"/>
      <c r="B5" s="8"/>
      <c r="C5" s="8"/>
      <c r="D5" s="41"/>
      <c r="E5" s="8"/>
      <c r="F5" s="8"/>
      <c r="K5" s="32"/>
    </row>
    <row r="6" spans="1:11" s="18" customFormat="1">
      <c r="A6" s="39" t="s">
        <v>48</v>
      </c>
      <c r="B6" s="24">
        <v>1304.856</v>
      </c>
      <c r="C6" s="25">
        <v>-5.6963521058051896</v>
      </c>
      <c r="D6" s="27"/>
      <c r="E6" s="27">
        <v>4212.7682000000004</v>
      </c>
      <c r="F6" s="25">
        <v>-16.56764611169578</v>
      </c>
      <c r="G6" s="20"/>
      <c r="H6" s="51">
        <v>1199610.3764720699</v>
      </c>
      <c r="I6" s="25">
        <v>-19.155468566499756</v>
      </c>
      <c r="J6" s="29">
        <v>2.1944466582186726</v>
      </c>
    </row>
    <row r="7" spans="1:11" s="18" customFormat="1">
      <c r="A7" s="39" t="s">
        <v>49</v>
      </c>
      <c r="B7" s="24">
        <v>501.71599999999995</v>
      </c>
      <c r="C7" s="25">
        <v>-5.1115570324335451</v>
      </c>
      <c r="D7" s="34"/>
      <c r="E7" s="27">
        <v>2753.6965</v>
      </c>
      <c r="F7" s="25">
        <v>-7.8584461408226129</v>
      </c>
      <c r="G7" s="20"/>
      <c r="H7" s="51">
        <v>511129.90371989517</v>
      </c>
      <c r="I7" s="25">
        <v>-2.3876782308962805</v>
      </c>
      <c r="J7" s="29">
        <v>0.93500967575189264</v>
      </c>
    </row>
    <row r="8" spans="1:11" s="18" customFormat="1">
      <c r="A8" s="39" t="s">
        <v>50</v>
      </c>
      <c r="B8" s="24">
        <v>645.74199999999996</v>
      </c>
      <c r="C8" s="25">
        <v>-2.2679563571641559</v>
      </c>
      <c r="D8" s="34"/>
      <c r="E8" s="27">
        <v>6048.4988999999996</v>
      </c>
      <c r="F8" s="25">
        <v>-11.56517863179223</v>
      </c>
      <c r="G8" s="20"/>
      <c r="H8" s="51">
        <v>1133617.2335606711</v>
      </c>
      <c r="I8" s="25">
        <v>-9.1866486815910715</v>
      </c>
      <c r="J8" s="29">
        <v>2.0737254350885741</v>
      </c>
    </row>
    <row r="9" spans="1:11" s="18" customFormat="1">
      <c r="A9" s="47" t="s">
        <v>51</v>
      </c>
      <c r="B9" s="24">
        <v>229.5</v>
      </c>
      <c r="C9" s="25">
        <v>-1.9787898331290257</v>
      </c>
      <c r="D9" s="42"/>
      <c r="E9" s="27">
        <v>1509.5</v>
      </c>
      <c r="F9" s="25">
        <v>-4.9041607815813455</v>
      </c>
      <c r="G9" s="27"/>
      <c r="H9" s="51">
        <v>262396.7215980445</v>
      </c>
      <c r="I9" s="25">
        <v>-26.393862539230661</v>
      </c>
      <c r="J9" s="29">
        <v>0.48000219082113837</v>
      </c>
    </row>
    <row r="10" spans="1:11" s="18" customFormat="1">
      <c r="A10" s="39" t="s">
        <v>52</v>
      </c>
      <c r="B10" s="24">
        <v>108.459</v>
      </c>
      <c r="C10" s="25">
        <v>1.3076901521590951</v>
      </c>
      <c r="D10" s="27"/>
      <c r="E10" s="27">
        <v>229.04079999999999</v>
      </c>
      <c r="F10" s="25">
        <v>-12.176832847835708</v>
      </c>
      <c r="G10" s="20"/>
      <c r="H10" s="51">
        <v>38002.532732346852</v>
      </c>
      <c r="I10" s="25">
        <v>-16.181206589608944</v>
      </c>
      <c r="J10" s="29">
        <v>6.9518014010181345E-2</v>
      </c>
    </row>
    <row r="11" spans="1:11" s="18" customFormat="1">
      <c r="A11" s="43" t="s">
        <v>53</v>
      </c>
      <c r="B11" s="24">
        <v>250.52600000000001</v>
      </c>
      <c r="C11" s="25">
        <v>1.686893696472799</v>
      </c>
      <c r="D11" s="27"/>
      <c r="E11" s="27">
        <v>984.2813000000001</v>
      </c>
      <c r="F11" s="25">
        <v>-0.40510585560903462</v>
      </c>
      <c r="G11" s="20"/>
      <c r="H11" s="51">
        <v>158278.66909686659</v>
      </c>
      <c r="I11" s="25">
        <v>-0.34312665893273647</v>
      </c>
      <c r="J11" s="29">
        <v>0.28953908975711906</v>
      </c>
    </row>
    <row r="12" spans="1:11" s="18" customFormat="1">
      <c r="A12" s="48" t="s">
        <v>54</v>
      </c>
      <c r="B12" s="24">
        <v>40.900999999999996</v>
      </c>
      <c r="C12" s="25">
        <v>-6.703923357664249</v>
      </c>
      <c r="D12" s="42"/>
      <c r="E12" s="27">
        <v>240.69399999999999</v>
      </c>
      <c r="F12" s="25">
        <v>-23.29416893677395</v>
      </c>
      <c r="G12" s="20"/>
      <c r="H12" s="52" t="s">
        <v>55</v>
      </c>
      <c r="I12" s="53" t="s">
        <v>55</v>
      </c>
      <c r="J12" s="29" t="s">
        <v>55</v>
      </c>
    </row>
    <row r="13" spans="1:11" s="18" customFormat="1">
      <c r="A13" s="49" t="s">
        <v>56</v>
      </c>
      <c r="B13" s="24">
        <v>33.204999999999998</v>
      </c>
      <c r="C13" s="25">
        <v>15.59617058311574</v>
      </c>
      <c r="D13" s="42"/>
      <c r="E13" s="27">
        <v>95.959800000000001</v>
      </c>
      <c r="F13" s="25">
        <v>4.3329353973814415</v>
      </c>
      <c r="G13" s="20"/>
      <c r="H13" s="52" t="s">
        <v>55</v>
      </c>
      <c r="I13" s="53" t="s">
        <v>55</v>
      </c>
      <c r="J13" s="29" t="s">
        <v>55</v>
      </c>
    </row>
    <row r="14" spans="1:11" s="18" customFormat="1">
      <c r="A14" s="49"/>
      <c r="B14" s="24"/>
      <c r="C14" s="25"/>
      <c r="D14" s="42"/>
      <c r="E14" s="27"/>
      <c r="F14" s="25"/>
      <c r="G14" s="20"/>
      <c r="H14" s="51"/>
      <c r="I14" s="25"/>
      <c r="J14" s="29"/>
    </row>
    <row r="15" spans="1:11" s="18" customFormat="1">
      <c r="A15" s="30" t="s">
        <v>57</v>
      </c>
      <c r="B15" s="24">
        <v>322.41699999999997</v>
      </c>
      <c r="C15" s="25">
        <v>11.927029091161575</v>
      </c>
      <c r="D15" s="33"/>
      <c r="E15" s="27">
        <v>1019.7809</v>
      </c>
      <c r="F15" s="25">
        <v>-5.6928445903087432</v>
      </c>
      <c r="G15" s="35"/>
      <c r="H15" s="51">
        <v>316906.11812172184</v>
      </c>
      <c r="I15" s="25">
        <v>2.8004966588064275</v>
      </c>
      <c r="J15" s="29">
        <v>0.5797162024610546</v>
      </c>
    </row>
    <row r="16" spans="1:11" s="18" customFormat="1">
      <c r="A16" s="50" t="s">
        <v>58</v>
      </c>
      <c r="B16" s="24">
        <v>114.446</v>
      </c>
      <c r="C16" s="25">
        <v>3.3689800932114635</v>
      </c>
      <c r="D16" s="33"/>
      <c r="E16" s="27">
        <v>243.67140000000001</v>
      </c>
      <c r="F16" s="25">
        <v>-9.189992956460495</v>
      </c>
      <c r="G16" s="35"/>
      <c r="H16" s="51">
        <v>57404.165321303619</v>
      </c>
      <c r="I16" s="25">
        <v>-10.873662875123124</v>
      </c>
      <c r="J16" s="29">
        <v>0.10500941074520613</v>
      </c>
    </row>
    <row r="17" spans="1:10">
      <c r="A17" s="33" t="s">
        <v>59</v>
      </c>
      <c r="B17" s="24">
        <v>15.580000000000002</v>
      </c>
      <c r="C17" s="25">
        <v>15.04947570521341</v>
      </c>
      <c r="D17" s="33"/>
      <c r="E17" s="27">
        <v>41.444200000000009</v>
      </c>
      <c r="F17" s="25">
        <v>19.008402106556897</v>
      </c>
      <c r="G17" s="35"/>
      <c r="H17" s="51">
        <v>8155.5123970644145</v>
      </c>
      <c r="I17" s="25">
        <v>24.607529273033354</v>
      </c>
      <c r="J17" s="29">
        <v>1.4918874725335162E-2</v>
      </c>
    </row>
    <row r="18" spans="1:10">
      <c r="A18" s="33"/>
      <c r="B18" s="37"/>
      <c r="C18" s="25"/>
      <c r="D18" s="33"/>
      <c r="E18" s="37"/>
      <c r="F18" s="25"/>
      <c r="G18" s="35"/>
      <c r="H18" s="54"/>
      <c r="I18" s="36"/>
      <c r="J18" s="36"/>
    </row>
    <row r="19" spans="1:10">
      <c r="A19" s="23" t="s">
        <v>60</v>
      </c>
      <c r="B19" s="28">
        <v>37.97</v>
      </c>
      <c r="C19" s="55">
        <v>17.565098925596811</v>
      </c>
      <c r="D19" s="26"/>
      <c r="E19" s="56">
        <v>2453.5700000000002</v>
      </c>
      <c r="F19" s="55">
        <v>19.902927092206074</v>
      </c>
      <c r="G19" s="28"/>
      <c r="H19" s="51">
        <v>103170.90173445255</v>
      </c>
      <c r="I19" s="55">
        <v>15.820817243814197</v>
      </c>
      <c r="J19" s="29">
        <v>0.18873047864291104</v>
      </c>
    </row>
    <row r="20" spans="1:10">
      <c r="A20" s="473"/>
      <c r="B20" s="474"/>
      <c r="C20" s="475"/>
      <c r="D20" s="476"/>
      <c r="E20" s="477"/>
      <c r="F20" s="475"/>
      <c r="G20" s="474"/>
      <c r="H20" s="478"/>
      <c r="I20" s="475"/>
      <c r="J20" s="479"/>
    </row>
    <row r="22" spans="1:10" ht="14.45">
      <c r="A22" s="21" t="s">
        <v>61</v>
      </c>
      <c r="B22" s="346"/>
      <c r="C22" s="346"/>
      <c r="D22" s="347"/>
      <c r="E22" s="347"/>
      <c r="F22" s="347"/>
      <c r="G22" s="347"/>
      <c r="H22" s="347"/>
      <c r="I22" s="347"/>
      <c r="J22" s="347"/>
    </row>
    <row r="23" spans="1:10" ht="28.5" customHeight="1">
      <c r="A23" s="425" t="s">
        <v>62</v>
      </c>
      <c r="B23" s="425"/>
      <c r="C23" s="425"/>
      <c r="D23" s="425"/>
      <c r="E23" s="425"/>
      <c r="F23" s="425"/>
      <c r="G23" s="425"/>
      <c r="H23" s="425"/>
      <c r="I23" s="425"/>
      <c r="J23" s="425"/>
    </row>
    <row r="24" spans="1:10">
      <c r="A24" s="21" t="s">
        <v>63</v>
      </c>
      <c r="B24" s="348"/>
      <c r="C24" s="348"/>
      <c r="D24" s="347"/>
      <c r="E24" s="347"/>
      <c r="F24" s="347"/>
      <c r="G24" s="347"/>
      <c r="H24" s="347"/>
      <c r="I24" s="347"/>
      <c r="J24" s="347"/>
    </row>
    <row r="25" spans="1:10">
      <c r="B25" s="37"/>
      <c r="C25" s="37"/>
      <c r="E25" s="24"/>
      <c r="F25" s="24"/>
    </row>
    <row r="26" spans="1:10" ht="14.25" customHeight="1">
      <c r="A26" s="34"/>
      <c r="B26" s="46"/>
      <c r="C26" s="46"/>
      <c r="D26" s="37"/>
      <c r="E26" s="24"/>
      <c r="F26" s="24"/>
    </row>
    <row r="27" spans="1:10">
      <c r="A27" s="24"/>
      <c r="B27" s="24"/>
      <c r="C27" s="24"/>
    </row>
    <row r="28" spans="1:10">
      <c r="A28" s="24"/>
      <c r="B28" s="24"/>
      <c r="C28" s="24"/>
    </row>
    <row r="29" spans="1:10" ht="14.45">
      <c r="A29" s="38"/>
      <c r="B29" s="24"/>
      <c r="C29" s="24"/>
    </row>
    <row r="30" spans="1:10" ht="14.45">
      <c r="A30" s="38"/>
      <c r="B30" s="24"/>
      <c r="C30" s="24"/>
    </row>
    <row r="31" spans="1:10" ht="14.45">
      <c r="A31" s="38"/>
      <c r="B31" s="24"/>
      <c r="C31" s="24"/>
    </row>
  </sheetData>
  <mergeCells count="4">
    <mergeCell ref="H3:J3"/>
    <mergeCell ref="B3:C3"/>
    <mergeCell ref="E3:F3"/>
    <mergeCell ref="A23:J23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17"/>
  <sheetViews>
    <sheetView zoomScale="80" zoomScaleNormal="80" workbookViewId="0">
      <selection activeCell="A2" sqref="A2"/>
    </sheetView>
  </sheetViews>
  <sheetFormatPr defaultColWidth="9.140625" defaultRowHeight="12.95"/>
  <cols>
    <col min="1" max="1" width="31.5703125" style="152" customWidth="1"/>
    <col min="2" max="2" width="13.85546875" style="152" customWidth="1"/>
    <col min="3" max="3" width="12.140625" style="152" customWidth="1"/>
    <col min="4" max="4" width="10" style="152" bestFit="1" customWidth="1"/>
    <col min="5" max="5" width="10.140625" style="152" bestFit="1" customWidth="1"/>
    <col min="6" max="7" width="12.42578125" style="152" customWidth="1"/>
    <col min="8" max="16384" width="9.140625" style="152"/>
  </cols>
  <sheetData>
    <row r="1" spans="1:6">
      <c r="A1" s="152" t="s">
        <v>272</v>
      </c>
    </row>
    <row r="2" spans="1:6">
      <c r="A2" s="153"/>
      <c r="B2" s="180"/>
      <c r="C2" s="175"/>
      <c r="D2" s="180"/>
    </row>
    <row r="3" spans="1:6">
      <c r="A3" s="153"/>
      <c r="B3" s="417" t="s">
        <v>273</v>
      </c>
      <c r="C3" s="189" t="s">
        <v>149</v>
      </c>
      <c r="D3" s="180"/>
    </row>
    <row r="4" spans="1:6">
      <c r="D4" s="180"/>
    </row>
    <row r="5" spans="1:6">
      <c r="A5" s="152" t="s">
        <v>66</v>
      </c>
      <c r="B5" s="161">
        <v>12600</v>
      </c>
      <c r="C5" s="308">
        <v>-2.3255813953488373</v>
      </c>
      <c r="E5" s="172"/>
      <c r="F5" s="162"/>
    </row>
    <row r="6" spans="1:6" ht="14.45">
      <c r="A6" s="152" t="s">
        <v>274</v>
      </c>
      <c r="B6" s="161">
        <v>1217</v>
      </c>
      <c r="C6" s="308">
        <v>19.19686581782566</v>
      </c>
      <c r="E6" s="172"/>
      <c r="F6" s="162"/>
    </row>
    <row r="7" spans="1:6" ht="14.45">
      <c r="A7" s="152" t="s">
        <v>275</v>
      </c>
      <c r="B7" s="161">
        <v>783</v>
      </c>
      <c r="C7" s="308">
        <v>-9.2699884125144845</v>
      </c>
      <c r="E7" s="172"/>
      <c r="F7" s="162"/>
    </row>
    <row r="8" spans="1:6">
      <c r="A8" s="152" t="s">
        <v>276</v>
      </c>
      <c r="B8" s="161">
        <v>13034</v>
      </c>
      <c r="C8" s="308">
        <v>-0.18379537448307551</v>
      </c>
      <c r="E8" s="172"/>
      <c r="F8" s="162"/>
    </row>
    <row r="9" spans="1:6">
      <c r="A9" s="180" t="s">
        <v>255</v>
      </c>
      <c r="B9" s="172">
        <v>96.7</v>
      </c>
      <c r="C9" s="309">
        <v>-2.1255060728744883</v>
      </c>
    </row>
    <row r="10" spans="1:6">
      <c r="A10" s="154"/>
      <c r="B10" s="154"/>
      <c r="C10" s="154"/>
    </row>
    <row r="11" spans="1:6" ht="14.45">
      <c r="A11" s="152" t="s">
        <v>277</v>
      </c>
      <c r="B11" s="172"/>
    </row>
    <row r="12" spans="1:6">
      <c r="A12" s="182" t="s">
        <v>278</v>
      </c>
      <c r="B12" s="161"/>
      <c r="C12" s="161"/>
      <c r="E12" s="172"/>
    </row>
    <row r="14" spans="1:6">
      <c r="B14" s="161"/>
    </row>
    <row r="16" spans="1:6">
      <c r="B16" s="183"/>
      <c r="C16" s="184"/>
      <c r="D16" s="184"/>
    </row>
    <row r="17" spans="2:4">
      <c r="B17" s="183"/>
      <c r="C17" s="184"/>
      <c r="D17" s="184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39"/>
  <sheetViews>
    <sheetView tabSelected="1" zoomScale="80" zoomScaleNormal="80" workbookViewId="0">
      <selection activeCell="A2" sqref="A2"/>
    </sheetView>
  </sheetViews>
  <sheetFormatPr defaultColWidth="9.140625" defaultRowHeight="12.95"/>
  <cols>
    <col min="1" max="1" width="51.7109375" style="193" customWidth="1"/>
    <col min="2" max="2" width="19.85546875" style="193" customWidth="1"/>
    <col min="3" max="3" width="12.5703125" style="193" customWidth="1"/>
    <col min="4" max="19" width="9.140625" style="252"/>
    <col min="20" max="16384" width="9.140625" style="193"/>
  </cols>
  <sheetData>
    <row r="1" spans="1:19" s="191" customFormat="1">
      <c r="A1" s="190" t="s">
        <v>279</v>
      </c>
      <c r="B1" s="190"/>
      <c r="C1" s="190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>
      <c r="A2" s="192"/>
      <c r="B2" s="192"/>
      <c r="C2" s="192"/>
    </row>
    <row r="3" spans="1:19">
      <c r="A3" s="194"/>
      <c r="B3" s="195" t="s">
        <v>280</v>
      </c>
      <c r="C3" s="293" t="s">
        <v>149</v>
      </c>
    </row>
    <row r="4" spans="1:19">
      <c r="A4" s="294" t="s">
        <v>281</v>
      </c>
      <c r="B4" s="295">
        <v>4521.3345499999996</v>
      </c>
      <c r="C4" s="296">
        <v>9.9204648259351931</v>
      </c>
    </row>
    <row r="5" spans="1:19">
      <c r="A5" s="294" t="s">
        <v>282</v>
      </c>
      <c r="B5" s="295">
        <v>438.0462</v>
      </c>
      <c r="C5" s="296">
        <v>-15.828554161245259</v>
      </c>
    </row>
    <row r="6" spans="1:19">
      <c r="A6" s="294" t="s">
        <v>140</v>
      </c>
      <c r="B6" s="295">
        <v>3696</v>
      </c>
      <c r="C6" s="296">
        <v>9.8039215686274517</v>
      </c>
    </row>
    <row r="7" spans="1:19">
      <c r="A7" s="294" t="s">
        <v>283</v>
      </c>
      <c r="B7" s="295">
        <v>3247</v>
      </c>
      <c r="C7" s="296">
        <v>10.404624277456648</v>
      </c>
    </row>
    <row r="8" spans="1:19">
      <c r="A8" s="294" t="s">
        <v>284</v>
      </c>
      <c r="B8" s="295">
        <v>-449</v>
      </c>
      <c r="C8" s="296">
        <v>5.6470588235294121</v>
      </c>
    </row>
    <row r="9" spans="1:19" s="292" customFormat="1">
      <c r="A9" s="294" t="s">
        <v>285</v>
      </c>
      <c r="B9" s="295">
        <v>15965</v>
      </c>
      <c r="C9" s="296">
        <v>2.4974319465844887</v>
      </c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52"/>
      <c r="S9" s="252"/>
    </row>
    <row r="10" spans="1:19" ht="12.75" customHeight="1">
      <c r="A10" s="294"/>
      <c r="B10" s="295"/>
      <c r="C10" s="197"/>
    </row>
    <row r="11" spans="1:19" ht="12.75" customHeight="1">
      <c r="A11" s="194"/>
      <c r="B11" s="198" t="s">
        <v>286</v>
      </c>
      <c r="C11" s="293" t="s">
        <v>149</v>
      </c>
    </row>
    <row r="12" spans="1:19">
      <c r="A12" s="294" t="s">
        <v>287</v>
      </c>
      <c r="B12" s="295">
        <v>11950</v>
      </c>
      <c r="C12" s="296">
        <v>3.6966331135022559</v>
      </c>
    </row>
    <row r="13" spans="1:19">
      <c r="A13" s="294" t="s">
        <v>288</v>
      </c>
      <c r="B13" s="295">
        <v>37.049999999999997</v>
      </c>
      <c r="C13" s="296">
        <v>16.766467065868255</v>
      </c>
    </row>
    <row r="14" spans="1:19" hidden="1">
      <c r="A14" s="294" t="s">
        <v>289</v>
      </c>
      <c r="B14" s="295">
        <v>427.43</v>
      </c>
      <c r="C14" s="296">
        <v>0.60964127671594759</v>
      </c>
    </row>
    <row r="15" spans="1:19">
      <c r="A15" s="294" t="s">
        <v>290</v>
      </c>
      <c r="B15" s="295">
        <v>210.91</v>
      </c>
      <c r="C15" s="296">
        <v>5.8997790721028318</v>
      </c>
    </row>
    <row r="16" spans="1:19">
      <c r="A16" s="294"/>
      <c r="B16" s="295"/>
      <c r="C16" s="199"/>
    </row>
    <row r="17" spans="1:19">
      <c r="A17" s="194"/>
      <c r="B17" s="198" t="s">
        <v>291</v>
      </c>
      <c r="C17" s="293" t="s">
        <v>149</v>
      </c>
    </row>
    <row r="18" spans="1:19">
      <c r="A18" s="294" t="s">
        <v>292</v>
      </c>
      <c r="B18" s="295">
        <v>1261130</v>
      </c>
      <c r="C18" s="296">
        <v>2.3454742643490523</v>
      </c>
    </row>
    <row r="19" spans="1:19">
      <c r="A19" s="294" t="s">
        <v>293</v>
      </c>
      <c r="B19" s="196">
        <v>535271</v>
      </c>
      <c r="C19" s="253">
        <v>1.5848705685872617</v>
      </c>
    </row>
    <row r="20" spans="1:19">
      <c r="A20" s="294" t="s">
        <v>294</v>
      </c>
      <c r="B20" s="295">
        <v>412480</v>
      </c>
      <c r="C20" s="296">
        <v>6.062437162994371</v>
      </c>
    </row>
    <row r="21" spans="1:19">
      <c r="A21" s="294" t="s">
        <v>295</v>
      </c>
      <c r="B21" s="295">
        <v>312461</v>
      </c>
      <c r="C21" s="296">
        <v>6.5339911420846439</v>
      </c>
    </row>
    <row r="22" spans="1:19">
      <c r="A22" s="294" t="s">
        <v>296</v>
      </c>
      <c r="B22" s="295">
        <v>93693</v>
      </c>
      <c r="C22" s="296">
        <v>9.973472933001549</v>
      </c>
    </row>
    <row r="23" spans="1:19">
      <c r="A23" s="294" t="s">
        <v>297</v>
      </c>
      <c r="B23" s="295">
        <v>87369</v>
      </c>
      <c r="C23" s="296">
        <v>-2.5378162509481954</v>
      </c>
    </row>
    <row r="24" spans="1:19">
      <c r="A24" s="294" t="s">
        <v>298</v>
      </c>
      <c r="B24" s="295">
        <v>22404</v>
      </c>
      <c r="C24" s="296">
        <v>23.18689173585528</v>
      </c>
    </row>
    <row r="25" spans="1:19">
      <c r="A25" s="294"/>
      <c r="B25" s="295"/>
      <c r="C25" s="197"/>
    </row>
    <row r="26" spans="1:19">
      <c r="A26" s="200"/>
      <c r="B26" s="198" t="s">
        <v>299</v>
      </c>
      <c r="C26" s="293" t="s">
        <v>149</v>
      </c>
    </row>
    <row r="27" spans="1:19">
      <c r="A27" s="292" t="s">
        <v>300</v>
      </c>
      <c r="B27" s="295">
        <v>29847</v>
      </c>
      <c r="C27" s="296">
        <v>-4.4223133085692323</v>
      </c>
    </row>
    <row r="28" spans="1:19">
      <c r="A28" s="294" t="s">
        <v>301</v>
      </c>
      <c r="B28" s="295">
        <v>1791.12</v>
      </c>
      <c r="C28" s="296">
        <v>-1.6821059149264124</v>
      </c>
    </row>
    <row r="29" spans="1:19">
      <c r="A29" s="294" t="s">
        <v>302</v>
      </c>
      <c r="B29" s="295">
        <v>6271.5929999999998</v>
      </c>
      <c r="C29" s="296">
        <v>-0.69006829901069566</v>
      </c>
    </row>
    <row r="30" spans="1:19">
      <c r="A30" s="294" t="s">
        <v>303</v>
      </c>
      <c r="B30" s="295">
        <v>763.80899999999997</v>
      </c>
      <c r="C30" s="296">
        <v>-3.8724909669145524</v>
      </c>
    </row>
    <row r="31" spans="1:19">
      <c r="A31" s="294" t="s">
        <v>304</v>
      </c>
      <c r="B31" s="295">
        <v>249.059</v>
      </c>
      <c r="C31" s="296">
        <v>4.3388827910951733</v>
      </c>
    </row>
    <row r="32" spans="1:19" s="292" customFormat="1">
      <c r="A32" s="294"/>
      <c r="B32" s="295"/>
      <c r="C32" s="296"/>
      <c r="D32" s="252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52"/>
      <c r="S32" s="252"/>
    </row>
    <row r="33" spans="1:3">
      <c r="A33" s="194"/>
      <c r="B33" s="201" t="s">
        <v>305</v>
      </c>
      <c r="C33" s="293" t="s">
        <v>149</v>
      </c>
    </row>
    <row r="34" spans="1:3">
      <c r="A34" s="294" t="s">
        <v>306</v>
      </c>
      <c r="B34" s="202">
        <v>111.8</v>
      </c>
      <c r="C34" s="296">
        <v>13.3</v>
      </c>
    </row>
    <row r="35" spans="1:3">
      <c r="A35" s="294" t="s">
        <v>307</v>
      </c>
      <c r="B35" s="202">
        <v>110.39999999999999</v>
      </c>
      <c r="C35" s="296">
        <v>9.8000000000000007</v>
      </c>
    </row>
    <row r="36" spans="1:3">
      <c r="A36" s="192"/>
      <c r="B36" s="203"/>
      <c r="C36" s="192"/>
    </row>
    <row r="37" spans="1:3">
      <c r="A37" s="292"/>
      <c r="B37" s="292"/>
      <c r="C37" s="294"/>
    </row>
    <row r="38" spans="1:3">
      <c r="A38" s="252" t="s">
        <v>308</v>
      </c>
      <c r="B38" s="294"/>
      <c r="C38" s="294"/>
    </row>
    <row r="39" spans="1:3">
      <c r="A39" s="292"/>
      <c r="B39" s="254"/>
      <c r="C39" s="294"/>
    </row>
  </sheetData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="80" zoomScaleNormal="80" workbookViewId="0">
      <selection activeCell="A2" sqref="A2"/>
    </sheetView>
  </sheetViews>
  <sheetFormatPr defaultColWidth="9.140625" defaultRowHeight="14.45"/>
  <cols>
    <col min="1" max="1" width="21" style="261" customWidth="1"/>
    <col min="2" max="2" width="10.7109375" style="261" customWidth="1"/>
    <col min="3" max="3" width="7.7109375" style="261" customWidth="1"/>
    <col min="4" max="4" width="11.42578125" style="261" customWidth="1"/>
    <col min="5" max="5" width="9.140625" style="261" customWidth="1"/>
    <col min="6" max="6" width="3.140625" style="261" customWidth="1"/>
    <col min="7" max="7" width="10.5703125" style="261" customWidth="1"/>
    <col min="8" max="8" width="7.7109375" style="261" customWidth="1"/>
    <col min="9" max="9" width="11.42578125" style="261" customWidth="1"/>
    <col min="10" max="10" width="9.140625" style="261" customWidth="1"/>
    <col min="11" max="16384" width="9.140625" style="261"/>
  </cols>
  <sheetData>
    <row r="1" spans="1:10" s="263" customFormat="1">
      <c r="A1" s="262" t="s">
        <v>64</v>
      </c>
    </row>
    <row r="3" spans="1:10">
      <c r="A3" s="480"/>
      <c r="B3" s="426" t="s">
        <v>65</v>
      </c>
      <c r="C3" s="426"/>
      <c r="D3" s="426"/>
      <c r="E3" s="426"/>
      <c r="F3" s="481"/>
      <c r="G3" s="426" t="s">
        <v>66</v>
      </c>
      <c r="H3" s="426"/>
      <c r="I3" s="426"/>
      <c r="J3" s="426"/>
    </row>
    <row r="4" spans="1:10" ht="39.6">
      <c r="A4" s="482"/>
      <c r="B4" s="483" t="s">
        <v>67</v>
      </c>
      <c r="C4" s="270" t="s">
        <v>68</v>
      </c>
      <c r="D4" s="484" t="s">
        <v>69</v>
      </c>
      <c r="E4" s="270" t="s">
        <v>70</v>
      </c>
      <c r="F4" s="485"/>
      <c r="G4" s="483" t="s">
        <v>71</v>
      </c>
      <c r="H4" s="270" t="s">
        <v>68</v>
      </c>
      <c r="I4" s="271" t="s">
        <v>69</v>
      </c>
      <c r="J4" s="270" t="s">
        <v>70</v>
      </c>
    </row>
    <row r="5" spans="1:10">
      <c r="A5" s="264" t="s">
        <v>72</v>
      </c>
      <c r="B5" s="486">
        <v>5571.1221999999998</v>
      </c>
      <c r="C5" s="487">
        <v>3.0084081935280551</v>
      </c>
      <c r="D5" s="488">
        <v>97.80528777487595</v>
      </c>
      <c r="E5" s="488">
        <v>-31.977716418691472</v>
      </c>
      <c r="F5" s="489"/>
      <c r="G5" s="486">
        <v>17906.09</v>
      </c>
      <c r="H5" s="487">
        <v>1.7294834263472296</v>
      </c>
      <c r="I5" s="487">
        <v>98.191676686535146</v>
      </c>
      <c r="J5" s="488">
        <v>-21.480975450030371</v>
      </c>
    </row>
    <row r="6" spans="1:10">
      <c r="A6" s="264" t="s">
        <v>73</v>
      </c>
      <c r="B6" s="272">
        <v>4583.1358</v>
      </c>
      <c r="C6" s="275">
        <v>2.8827669333046515</v>
      </c>
      <c r="D6" s="276">
        <v>99.388394731834069</v>
      </c>
      <c r="E6" s="276">
        <v>-37.274191749094122</v>
      </c>
      <c r="F6" s="273"/>
      <c r="G6" s="272">
        <v>17398.669000000002</v>
      </c>
      <c r="H6" s="275">
        <v>2.2960337381665852</v>
      </c>
      <c r="I6" s="275">
        <v>99.415800139654365</v>
      </c>
      <c r="J6" s="276">
        <v>-17.063833278992121</v>
      </c>
    </row>
    <row r="7" spans="1:10">
      <c r="A7" s="264" t="s">
        <v>74</v>
      </c>
      <c r="B7" s="272">
        <v>3939.605</v>
      </c>
      <c r="C7" s="275">
        <v>2.8386227400088728</v>
      </c>
      <c r="D7" s="276">
        <v>77.333280874605464</v>
      </c>
      <c r="E7" s="276">
        <v>-69.851469764417544</v>
      </c>
      <c r="F7" s="273"/>
      <c r="G7" s="272">
        <v>20759.359</v>
      </c>
      <c r="H7" s="275">
        <v>8.8505849428102579E-2</v>
      </c>
      <c r="I7" s="275">
        <v>83.226977287689849</v>
      </c>
      <c r="J7" s="276">
        <v>-62.836257971550822</v>
      </c>
    </row>
    <row r="8" spans="1:10">
      <c r="A8" s="264" t="s">
        <v>75</v>
      </c>
      <c r="B8" s="272">
        <v>1531.1652999999999</v>
      </c>
      <c r="C8" s="275">
        <v>0.9176849728236931</v>
      </c>
      <c r="D8" s="276">
        <v>33.862653496653827</v>
      </c>
      <c r="E8" s="276">
        <v>-35.565079448739894</v>
      </c>
      <c r="F8" s="273"/>
      <c r="G8" s="272">
        <v>4345.5420000000004</v>
      </c>
      <c r="H8" s="275">
        <v>4.8672611219035389</v>
      </c>
      <c r="I8" s="275">
        <v>37.788243675932712</v>
      </c>
      <c r="J8" s="276">
        <v>-24.289741337683537</v>
      </c>
    </row>
    <row r="9" spans="1:10">
      <c r="A9" s="264" t="s">
        <v>76</v>
      </c>
      <c r="B9" s="272">
        <v>389.06869999999998</v>
      </c>
      <c r="C9" s="275">
        <v>13.559565922968233</v>
      </c>
      <c r="D9" s="276">
        <v>71.048275021866331</v>
      </c>
      <c r="E9" s="276">
        <v>-66.759793734743695</v>
      </c>
      <c r="F9" s="273"/>
      <c r="G9" s="272">
        <v>1247.529</v>
      </c>
      <c r="H9" s="275">
        <v>9.4213303043990919</v>
      </c>
      <c r="I9" s="275">
        <v>75.439448702194497</v>
      </c>
      <c r="J9" s="276">
        <v>-63.875233865030665</v>
      </c>
    </row>
    <row r="10" spans="1:10">
      <c r="A10" s="265" t="s">
        <v>77</v>
      </c>
      <c r="B10" s="272">
        <v>39.8643</v>
      </c>
      <c r="C10" s="275">
        <v>13.377113148733841</v>
      </c>
      <c r="D10" s="277">
        <v>100</v>
      </c>
      <c r="E10" s="276">
        <v>-89.807423295454541</v>
      </c>
      <c r="F10" s="273"/>
      <c r="G10" s="272">
        <v>128</v>
      </c>
      <c r="H10" s="275">
        <v>14.79820627802691</v>
      </c>
      <c r="I10" s="280">
        <v>100</v>
      </c>
      <c r="J10" s="276">
        <v>-89.669485011529588</v>
      </c>
    </row>
    <row r="11" spans="1:10">
      <c r="A11" s="264" t="s">
        <v>78</v>
      </c>
      <c r="B11" s="272">
        <v>22.184799999999999</v>
      </c>
      <c r="C11" s="275">
        <v>1.0062011127400581</v>
      </c>
      <c r="D11" s="277">
        <v>100</v>
      </c>
      <c r="E11" s="276">
        <v>-84.741676018099554</v>
      </c>
      <c r="F11" s="273"/>
      <c r="G11" s="272">
        <v>80</v>
      </c>
      <c r="H11" s="275">
        <v>6.6666666666666714</v>
      </c>
      <c r="I11" s="275">
        <v>100</v>
      </c>
      <c r="J11" s="276">
        <v>-80.7</v>
      </c>
    </row>
    <row r="12" spans="1:10">
      <c r="A12" s="264" t="s">
        <v>79</v>
      </c>
      <c r="B12" s="272">
        <v>17.899000000000001</v>
      </c>
      <c r="C12" s="275">
        <v>68.324932290099326</v>
      </c>
      <c r="D12" s="277">
        <v>97.607128889882105</v>
      </c>
      <c r="E12" s="276">
        <v>-98.806733333333398</v>
      </c>
      <c r="F12" s="273"/>
      <c r="G12" s="272">
        <v>53.412999999999997</v>
      </c>
      <c r="H12" s="275">
        <v>35.222784810126569</v>
      </c>
      <c r="I12" s="275">
        <v>96.792915582348883</v>
      </c>
      <c r="J12" s="276">
        <v>-98.473914285714258</v>
      </c>
    </row>
    <row r="13" spans="1:10">
      <c r="A13" s="264"/>
      <c r="B13" s="272"/>
      <c r="C13" s="275"/>
      <c r="D13" s="277"/>
      <c r="E13" s="276"/>
      <c r="F13" s="273"/>
      <c r="G13" s="272"/>
      <c r="H13" s="275"/>
      <c r="I13" s="275"/>
      <c r="J13" s="276"/>
    </row>
    <row r="14" spans="1:10">
      <c r="A14" s="266" t="s">
        <v>80</v>
      </c>
      <c r="B14" s="274">
        <v>16094.045099999999</v>
      </c>
      <c r="C14" s="278">
        <v>3.024273754201289</v>
      </c>
      <c r="D14" s="279">
        <v>86.522825762430614</v>
      </c>
      <c r="E14" s="279">
        <v>-53.145120867371908</v>
      </c>
      <c r="F14" s="274"/>
      <c r="G14" s="274">
        <v>61918.602000000006</v>
      </c>
      <c r="H14" s="278">
        <v>1.7380762114593153</v>
      </c>
      <c r="I14" s="278">
        <v>88.825707014509149</v>
      </c>
      <c r="J14" s="279">
        <v>-46.636770494206417</v>
      </c>
    </row>
    <row r="15" spans="1:10" ht="15">
      <c r="A15" s="490" t="s">
        <v>81</v>
      </c>
      <c r="B15" s="491">
        <v>15625.0283</v>
      </c>
      <c r="C15" s="492">
        <v>2.7203149871830306</v>
      </c>
      <c r="D15" s="493">
        <v>86.841930391895687</v>
      </c>
      <c r="E15" s="493">
        <v>-49.429001143748707</v>
      </c>
      <c r="F15" s="494"/>
      <c r="G15" s="491">
        <v>60409.66</v>
      </c>
      <c r="H15" s="492">
        <v>1.5379190206586486</v>
      </c>
      <c r="I15" s="493">
        <v>89.056629353649726</v>
      </c>
      <c r="J15" s="493">
        <v>-42.616616131548525</v>
      </c>
    </row>
    <row r="16" spans="1:10">
      <c r="A16" s="263"/>
    </row>
    <row r="17" spans="1:1" ht="15">
      <c r="A17" s="267" t="s">
        <v>82</v>
      </c>
    </row>
    <row r="18" spans="1:1">
      <c r="A18" s="268"/>
    </row>
    <row r="19" spans="1:1">
      <c r="A19" s="269" t="s">
        <v>83</v>
      </c>
    </row>
  </sheetData>
  <mergeCells count="2">
    <mergeCell ref="B3:E3"/>
    <mergeCell ref="G3:J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5"/>
  <sheetViews>
    <sheetView zoomScale="80" zoomScaleNormal="80" workbookViewId="0">
      <selection activeCell="A2" sqref="A2"/>
    </sheetView>
  </sheetViews>
  <sheetFormatPr defaultColWidth="9.140625" defaultRowHeight="12.95"/>
  <cols>
    <col min="1" max="1" width="23" style="2" customWidth="1"/>
    <col min="2" max="2" width="12.140625" style="2" customWidth="1"/>
    <col min="3" max="3" width="10.28515625" style="2" customWidth="1"/>
    <col min="4" max="4" width="4.5703125" style="2" customWidth="1"/>
    <col min="5" max="5" width="12.28515625" style="2" bestFit="1" customWidth="1"/>
    <col min="6" max="6" width="10.28515625" style="2" customWidth="1"/>
    <col min="7" max="7" width="2.28515625" style="2" customWidth="1"/>
    <col min="8" max="8" width="15.42578125" style="2" bestFit="1" customWidth="1"/>
    <col min="9" max="9" width="10.28515625" style="2" customWidth="1"/>
    <col min="10" max="16384" width="9.140625" style="2"/>
  </cols>
  <sheetData>
    <row r="1" spans="1:9">
      <c r="A1" s="1" t="s">
        <v>84</v>
      </c>
      <c r="E1" s="3"/>
      <c r="F1" s="4"/>
    </row>
    <row r="2" spans="1:9">
      <c r="A2" s="495"/>
      <c r="B2" s="495"/>
      <c r="C2" s="495"/>
      <c r="D2" s="495"/>
      <c r="E2" s="495"/>
      <c r="F2" s="495"/>
      <c r="G2" s="495"/>
      <c r="H2" s="495"/>
      <c r="I2" s="495"/>
    </row>
    <row r="3" spans="1:9" s="7" customFormat="1">
      <c r="A3" s="5"/>
      <c r="B3" s="427" t="s">
        <v>85</v>
      </c>
      <c r="C3" s="427"/>
      <c r="D3" s="83"/>
      <c r="E3" s="424" t="s">
        <v>86</v>
      </c>
      <c r="F3" s="424"/>
      <c r="G3" s="8"/>
      <c r="H3" s="423" t="s">
        <v>87</v>
      </c>
      <c r="I3" s="423"/>
    </row>
    <row r="4" spans="1:9" s="7" customFormat="1" ht="26.1">
      <c r="A4" s="468"/>
      <c r="B4" s="472" t="s">
        <v>88</v>
      </c>
      <c r="C4" s="470" t="s">
        <v>5</v>
      </c>
      <c r="D4" s="471"/>
      <c r="E4" s="472" t="s">
        <v>89</v>
      </c>
      <c r="F4" s="470" t="s">
        <v>5</v>
      </c>
      <c r="G4" s="472"/>
      <c r="H4" s="496" t="s">
        <v>90</v>
      </c>
      <c r="I4" s="470" t="s">
        <v>5</v>
      </c>
    </row>
    <row r="6" spans="1:9">
      <c r="B6" s="59"/>
      <c r="C6" s="59"/>
      <c r="D6" s="59"/>
      <c r="E6" s="59"/>
      <c r="F6" s="59"/>
      <c r="G6" s="59"/>
      <c r="H6" s="59"/>
      <c r="I6" s="59"/>
    </row>
    <row r="7" spans="1:9" s="13" customFormat="1">
      <c r="A7" s="59" t="s">
        <v>91</v>
      </c>
      <c r="B7" s="3">
        <v>2274.0889999999999</v>
      </c>
      <c r="C7" s="10">
        <v>1.4981323557044406</v>
      </c>
      <c r="D7" s="2"/>
      <c r="E7" s="3">
        <v>49687.399999999994</v>
      </c>
      <c r="F7" s="10">
        <v>-2.0490155105388248</v>
      </c>
      <c r="G7" s="11"/>
      <c r="H7" s="22">
        <v>8712548</v>
      </c>
      <c r="I7" s="10">
        <v>-2.0409328912410181</v>
      </c>
    </row>
    <row r="8" spans="1:9">
      <c r="A8" s="63" t="s">
        <v>92</v>
      </c>
      <c r="B8" s="3"/>
      <c r="C8" s="3"/>
      <c r="E8" s="11"/>
      <c r="F8" s="11"/>
      <c r="G8" s="11"/>
      <c r="H8" s="11"/>
      <c r="I8" s="11"/>
    </row>
    <row r="9" spans="1:9" s="13" customFormat="1">
      <c r="A9" s="60" t="s">
        <v>93</v>
      </c>
      <c r="B9" s="3">
        <v>336.91799999999995</v>
      </c>
      <c r="C9" s="10">
        <v>-4.4519236762501869E-3</v>
      </c>
      <c r="D9" s="15"/>
      <c r="E9" s="3">
        <v>15882.9</v>
      </c>
      <c r="F9" s="10">
        <v>-3.1181949603820822</v>
      </c>
      <c r="G9" s="2"/>
      <c r="H9" s="22">
        <v>3970678</v>
      </c>
      <c r="I9" s="10">
        <v>-3.1194835417860691</v>
      </c>
    </row>
    <row r="10" spans="1:9" s="13" customFormat="1">
      <c r="A10" s="60" t="s">
        <v>94</v>
      </c>
      <c r="B10" s="3">
        <v>684.98299999999995</v>
      </c>
      <c r="C10" s="10">
        <v>-0.97079939511174418</v>
      </c>
      <c r="D10" s="2"/>
      <c r="E10" s="3">
        <v>16777.300000000003</v>
      </c>
      <c r="F10" s="10">
        <v>-3.9485887673899183</v>
      </c>
      <c r="G10" s="2"/>
      <c r="H10" s="22">
        <v>2264850</v>
      </c>
      <c r="I10" s="10">
        <v>-3.949241127545196</v>
      </c>
    </row>
    <row r="11" spans="1:9" s="13" customFormat="1">
      <c r="A11" s="60" t="s">
        <v>95</v>
      </c>
      <c r="B11" s="3">
        <v>222.61200000000002</v>
      </c>
      <c r="C11" s="10">
        <v>-11.974882955839542</v>
      </c>
      <c r="D11" s="2"/>
      <c r="E11" s="3">
        <v>3484.7000000000003</v>
      </c>
      <c r="F11" s="10">
        <v>17.977452009344226</v>
      </c>
      <c r="G11" s="2"/>
      <c r="H11" s="22">
        <v>581929</v>
      </c>
      <c r="I11" s="10">
        <v>17.981140988445762</v>
      </c>
    </row>
    <row r="12" spans="1:9" s="13" customFormat="1">
      <c r="A12" s="12"/>
      <c r="B12" s="14"/>
      <c r="C12" s="62"/>
      <c r="D12" s="2"/>
      <c r="E12" s="61"/>
      <c r="F12" s="62"/>
      <c r="G12" s="2"/>
      <c r="H12" s="61"/>
      <c r="I12" s="62"/>
    </row>
    <row r="13" spans="1:9" s="13" customFormat="1">
      <c r="A13" s="1" t="s">
        <v>96</v>
      </c>
      <c r="B13" s="19">
        <v>3735.17</v>
      </c>
      <c r="C13" s="10">
        <v>-5.8759700822684611</v>
      </c>
      <c r="D13" s="11"/>
      <c r="E13" s="19">
        <v>17476</v>
      </c>
      <c r="F13" s="10">
        <v>-11.63964182606013</v>
      </c>
      <c r="G13" s="11"/>
      <c r="H13" s="15">
        <v>2382391</v>
      </c>
      <c r="I13" s="10">
        <v>-11.221484303091236</v>
      </c>
    </row>
    <row r="14" spans="1:9">
      <c r="A14" s="63" t="s">
        <v>92</v>
      </c>
      <c r="B14" s="256"/>
      <c r="C14" s="11"/>
      <c r="D14" s="11"/>
      <c r="E14" s="11"/>
      <c r="F14" s="11"/>
      <c r="G14" s="11"/>
      <c r="H14" s="11"/>
      <c r="I14" s="11"/>
    </row>
    <row r="15" spans="1:9" s="18" customFormat="1">
      <c r="A15" s="60" t="s">
        <v>97</v>
      </c>
      <c r="B15" s="3">
        <v>853.66399999999999</v>
      </c>
      <c r="C15" s="10">
        <v>-0.89462135899786444</v>
      </c>
      <c r="D15" s="20"/>
      <c r="E15" s="3">
        <v>9074.8000000000011</v>
      </c>
      <c r="F15" s="10">
        <v>-11.344275107463844</v>
      </c>
      <c r="G15" s="20"/>
      <c r="H15" s="22">
        <v>1306707</v>
      </c>
      <c r="I15" s="10">
        <v>-11.346886438188411</v>
      </c>
    </row>
    <row r="16" spans="1:9" s="13" customFormat="1">
      <c r="A16" s="60" t="s">
        <v>98</v>
      </c>
      <c r="B16" s="3">
        <v>2881.5060000000003</v>
      </c>
      <c r="C16" s="10">
        <v>-7.2569850005423113</v>
      </c>
      <c r="D16" s="2"/>
      <c r="E16" s="3">
        <v>8401.2000000000007</v>
      </c>
      <c r="F16" s="10">
        <v>-11.956487565630185</v>
      </c>
      <c r="G16" s="2"/>
      <c r="H16" s="22">
        <v>1075684</v>
      </c>
      <c r="I16" s="10">
        <v>-11.068671681684437</v>
      </c>
    </row>
    <row r="17" spans="1:9">
      <c r="A17" s="495"/>
      <c r="B17" s="495"/>
      <c r="C17" s="495"/>
      <c r="D17" s="495"/>
      <c r="E17" s="495"/>
      <c r="F17" s="495"/>
      <c r="G17" s="495"/>
      <c r="H17" s="495"/>
      <c r="I17" s="495"/>
    </row>
    <row r="19" spans="1:9" s="20" customFormat="1" ht="12" customHeight="1">
      <c r="A19" s="21" t="s">
        <v>99</v>
      </c>
      <c r="B19" s="14"/>
      <c r="C19" s="14"/>
    </row>
    <row r="20" spans="1:9">
      <c r="B20" s="3"/>
      <c r="C20" s="3"/>
      <c r="D20" s="22"/>
      <c r="F20" s="9"/>
    </row>
    <row r="21" spans="1:9">
      <c r="A21" s="16"/>
      <c r="B21" s="17"/>
      <c r="C21" s="9"/>
    </row>
    <row r="22" spans="1:9">
      <c r="A22" s="16"/>
      <c r="B22" s="17"/>
      <c r="C22" s="9"/>
    </row>
    <row r="23" spans="1:9">
      <c r="A23" s="16"/>
      <c r="B23" s="17"/>
      <c r="C23" s="9"/>
    </row>
    <row r="24" spans="1:9">
      <c r="A24" s="16"/>
      <c r="B24" s="17"/>
      <c r="C24" s="9"/>
    </row>
    <row r="25" spans="1:9">
      <c r="A25" s="16"/>
      <c r="B25" s="17"/>
    </row>
  </sheetData>
  <mergeCells count="3">
    <mergeCell ref="H3:I3"/>
    <mergeCell ref="E3:F3"/>
    <mergeCell ref="B3:C3"/>
  </mergeCells>
  <pageMargins left="0.59055118110236227" right="0.59055118110236227" top="0.74803149606299213" bottom="0.23622047244094491" header="0.19685039370078741" footer="0.19685039370078741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zoomScale="80" zoomScaleNormal="80" workbookViewId="0">
      <selection activeCell="A2" sqref="A2"/>
    </sheetView>
  </sheetViews>
  <sheetFormatPr defaultColWidth="9.28515625" defaultRowHeight="12.95"/>
  <cols>
    <col min="1" max="1" width="23.5703125" style="65" customWidth="1"/>
    <col min="2" max="2" width="10.85546875" style="65" customWidth="1"/>
    <col min="3" max="3" width="9.85546875" style="65" customWidth="1"/>
    <col min="4" max="4" width="3.7109375" style="65" customWidth="1"/>
    <col min="5" max="5" width="12" style="65" customWidth="1"/>
    <col min="6" max="6" width="8.28515625" style="65" customWidth="1"/>
    <col min="7" max="16384" width="9.28515625" style="65"/>
  </cols>
  <sheetData>
    <row r="1" spans="1:6">
      <c r="A1" s="64" t="s">
        <v>100</v>
      </c>
      <c r="B1" s="64"/>
      <c r="C1" s="64"/>
      <c r="D1" s="64"/>
      <c r="E1" s="64"/>
      <c r="F1" s="64"/>
    </row>
    <row r="2" spans="1:6">
      <c r="A2" s="497"/>
      <c r="B2" s="498"/>
      <c r="C2" s="498"/>
      <c r="D2" s="498"/>
      <c r="E2" s="64"/>
      <c r="F2" s="64"/>
    </row>
    <row r="3" spans="1:6">
      <c r="A3" s="66"/>
      <c r="B3" s="428" t="s">
        <v>65</v>
      </c>
      <c r="C3" s="428"/>
      <c r="D3" s="67"/>
      <c r="E3" s="429" t="s">
        <v>101</v>
      </c>
      <c r="F3" s="429"/>
    </row>
    <row r="4" spans="1:6" ht="26.1">
      <c r="A4" s="498"/>
      <c r="B4" s="499" t="s">
        <v>67</v>
      </c>
      <c r="C4" s="500" t="s">
        <v>5</v>
      </c>
      <c r="D4" s="501"/>
      <c r="E4" s="499" t="s">
        <v>89</v>
      </c>
      <c r="F4" s="500" t="s">
        <v>5</v>
      </c>
    </row>
    <row r="5" spans="1:6">
      <c r="A5" s="68"/>
      <c r="B5" s="69"/>
      <c r="C5" s="69"/>
      <c r="D5" s="69"/>
      <c r="E5" s="69"/>
      <c r="F5" s="69"/>
    </row>
    <row r="6" spans="1:6">
      <c r="A6" s="70" t="s">
        <v>102</v>
      </c>
      <c r="B6" s="3">
        <v>384947</v>
      </c>
      <c r="C6" s="71">
        <v>-2.8414583359624439</v>
      </c>
      <c r="D6" s="72"/>
      <c r="E6" s="73">
        <v>11406.408299999999</v>
      </c>
      <c r="F6" s="71">
        <v>-4.2843553117486834</v>
      </c>
    </row>
    <row r="7" spans="1:6">
      <c r="A7" s="70" t="s">
        <v>92</v>
      </c>
      <c r="B7" s="3"/>
      <c r="C7" s="74"/>
      <c r="D7" s="75"/>
      <c r="E7" s="76"/>
      <c r="F7" s="74"/>
    </row>
    <row r="8" spans="1:6">
      <c r="A8" s="419" t="s">
        <v>103</v>
      </c>
      <c r="B8" s="3">
        <v>75538</v>
      </c>
      <c r="C8" s="71">
        <v>-3.8858916938110748</v>
      </c>
      <c r="D8" s="72"/>
      <c r="E8" s="73">
        <v>5075.1198000000004</v>
      </c>
      <c r="F8" s="71">
        <v>-7.022655781374322</v>
      </c>
    </row>
    <row r="9" spans="1:6" ht="7.5" customHeight="1">
      <c r="A9" s="77"/>
      <c r="B9" s="3"/>
      <c r="C9" s="71"/>
      <c r="D9" s="72"/>
      <c r="E9" s="73"/>
      <c r="F9" s="71"/>
    </row>
    <row r="10" spans="1:6">
      <c r="A10" s="283" t="s">
        <v>104</v>
      </c>
      <c r="B10" s="257">
        <v>30845.129999999997</v>
      </c>
      <c r="C10" s="45">
        <v>-2.9347902021981556</v>
      </c>
      <c r="D10" s="284"/>
      <c r="E10" s="285">
        <v>1309723.8</v>
      </c>
      <c r="F10" s="45">
        <v>-3.7978694593791218</v>
      </c>
    </row>
    <row r="11" spans="1:6">
      <c r="A11" s="283" t="s">
        <v>92</v>
      </c>
      <c r="B11" s="286"/>
      <c r="C11" s="44"/>
      <c r="D11" s="287"/>
      <c r="E11" s="288"/>
      <c r="F11" s="44"/>
    </row>
    <row r="12" spans="1:6">
      <c r="A12" s="418" t="s">
        <v>105</v>
      </c>
      <c r="B12" s="257">
        <v>7080.46</v>
      </c>
      <c r="C12" s="45">
        <v>-1.0871326631537144</v>
      </c>
      <c r="D12" s="290"/>
      <c r="E12" s="285">
        <v>442561.5</v>
      </c>
      <c r="F12" s="45">
        <v>-1.0049564459969309</v>
      </c>
    </row>
    <row r="13" spans="1:6" ht="6" customHeight="1">
      <c r="A13" s="289"/>
      <c r="B13" s="257"/>
      <c r="C13" s="45"/>
      <c r="D13" s="290"/>
      <c r="E13" s="285"/>
      <c r="F13" s="45"/>
    </row>
    <row r="14" spans="1:6">
      <c r="A14" s="70" t="s">
        <v>106</v>
      </c>
      <c r="B14" s="257">
        <v>48959</v>
      </c>
      <c r="C14" s="71">
        <v>0.4040031171814118</v>
      </c>
      <c r="D14" s="78"/>
      <c r="E14" s="73">
        <v>1355.4295999999999</v>
      </c>
      <c r="F14" s="71">
        <v>-1.8782513340147307</v>
      </c>
    </row>
    <row r="15" spans="1:6" ht="7.5" customHeight="1">
      <c r="A15" s="70"/>
      <c r="B15" s="257"/>
      <c r="C15" s="71"/>
      <c r="D15" s="78"/>
      <c r="E15" s="73"/>
      <c r="F15" s="71"/>
    </row>
    <row r="16" spans="1:6">
      <c r="A16" s="31" t="s">
        <v>107</v>
      </c>
      <c r="B16" s="257">
        <v>277034</v>
      </c>
      <c r="C16" s="45">
        <v>-0.33708552330998559</v>
      </c>
      <c r="D16" s="79"/>
      <c r="E16" s="259">
        <v>6055.1747999999998</v>
      </c>
      <c r="F16" s="45">
        <v>-9.059043742673861</v>
      </c>
    </row>
    <row r="17" spans="1:6" ht="6" customHeight="1">
      <c r="A17" s="31"/>
      <c r="B17" s="257"/>
      <c r="C17" s="45"/>
      <c r="D17" s="79"/>
      <c r="E17" s="259"/>
      <c r="F17" s="45"/>
    </row>
    <row r="18" spans="1:6">
      <c r="A18" s="65" t="s">
        <v>108</v>
      </c>
      <c r="B18" s="257">
        <v>140764</v>
      </c>
      <c r="C18" s="218">
        <v>3.5059854701608799</v>
      </c>
      <c r="E18" s="259">
        <v>243.66219999999998</v>
      </c>
      <c r="F18" s="218">
        <v>6.9958099614193259</v>
      </c>
    </row>
    <row r="19" spans="1:6" ht="6" customHeight="1">
      <c r="B19" s="257"/>
      <c r="C19" s="82"/>
      <c r="E19" s="259"/>
      <c r="F19" s="82"/>
    </row>
    <row r="20" spans="1:6">
      <c r="A20" s="65" t="s">
        <v>109</v>
      </c>
      <c r="B20" s="258">
        <v>145362</v>
      </c>
      <c r="C20" s="291">
        <v>1.4438946773394374</v>
      </c>
      <c r="E20" s="73">
        <v>2811.5232999999998</v>
      </c>
      <c r="F20" s="291">
        <v>1.6305320674836925</v>
      </c>
    </row>
    <row r="21" spans="1:6" ht="7.5" customHeight="1">
      <c r="A21" s="502"/>
      <c r="B21" s="502"/>
      <c r="C21" s="502"/>
      <c r="D21" s="502"/>
      <c r="E21" s="502"/>
      <c r="F21" s="502"/>
    </row>
    <row r="23" spans="1:6">
      <c r="A23" s="82" t="s">
        <v>99</v>
      </c>
    </row>
  </sheetData>
  <mergeCells count="2">
    <mergeCell ref="B3:C3"/>
    <mergeCell ref="E3:F3"/>
  </mergeCells>
  <printOptions horizontalCentered="1"/>
  <pageMargins left="0.78740157480314965" right="0.74803149606299213" top="0.51181102362204722" bottom="0.19685039370078741" header="0.19685039370078741" footer="0.2362204724409449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A97"/>
  <sheetViews>
    <sheetView topLeftCell="A66" zoomScale="80" zoomScaleNormal="80" workbookViewId="0">
      <selection activeCell="A73" sqref="A73"/>
    </sheetView>
  </sheetViews>
  <sheetFormatPr defaultColWidth="9.140625" defaultRowHeight="14.45"/>
  <cols>
    <col min="1" max="1" width="21.42578125" style="378" customWidth="1"/>
    <col min="2" max="5" width="14.28515625" style="378" bestFit="1" customWidth="1"/>
    <col min="6" max="6" width="14.28515625" style="378" customWidth="1"/>
    <col min="7" max="10" width="14.28515625" style="378" bestFit="1" customWidth="1"/>
    <col min="11" max="11" width="14.28515625" style="378" customWidth="1"/>
    <col min="12" max="15" width="14.28515625" style="378" bestFit="1" customWidth="1"/>
    <col min="16" max="16" width="14.28515625" style="378" customWidth="1"/>
    <col min="17" max="19" width="14.28515625" style="378" bestFit="1" customWidth="1"/>
    <col min="20" max="20" width="14.28515625" style="378" customWidth="1"/>
    <col min="21" max="21" width="14.28515625" style="378" bestFit="1" customWidth="1"/>
    <col min="22" max="16384" width="9.140625" style="378"/>
  </cols>
  <sheetData>
    <row r="2" spans="1:21">
      <c r="A2" s="413" t="s">
        <v>110</v>
      </c>
    </row>
    <row r="3" spans="1:21" ht="15" thickBot="1"/>
    <row r="4" spans="1:21">
      <c r="A4" s="412"/>
      <c r="B4" s="430" t="s">
        <v>111</v>
      </c>
      <c r="C4" s="430"/>
      <c r="D4" s="430"/>
      <c r="E4" s="430"/>
      <c r="F4" s="430"/>
      <c r="G4" s="430"/>
      <c r="H4" s="430"/>
      <c r="I4" s="430"/>
      <c r="J4" s="430"/>
      <c r="K4" s="431"/>
      <c r="L4" s="432" t="s">
        <v>112</v>
      </c>
      <c r="M4" s="430"/>
      <c r="N4" s="430"/>
      <c r="O4" s="430"/>
      <c r="P4" s="430"/>
      <c r="Q4" s="430"/>
      <c r="R4" s="430"/>
      <c r="S4" s="430"/>
      <c r="T4" s="430"/>
      <c r="U4" s="430"/>
    </row>
    <row r="5" spans="1:21">
      <c r="A5" s="411"/>
      <c r="B5" s="433" t="s">
        <v>113</v>
      </c>
      <c r="C5" s="433"/>
      <c r="D5" s="433"/>
      <c r="E5" s="433"/>
      <c r="F5" s="434"/>
      <c r="G5" s="435" t="s">
        <v>114</v>
      </c>
      <c r="H5" s="433"/>
      <c r="I5" s="433"/>
      <c r="J5" s="433"/>
      <c r="K5" s="436"/>
      <c r="L5" s="437" t="s">
        <v>113</v>
      </c>
      <c r="M5" s="433"/>
      <c r="N5" s="433"/>
      <c r="O5" s="433"/>
      <c r="P5" s="434"/>
      <c r="Q5" s="435" t="s">
        <v>114</v>
      </c>
      <c r="R5" s="433"/>
      <c r="S5" s="433"/>
      <c r="T5" s="433"/>
      <c r="U5" s="433"/>
    </row>
    <row r="6" spans="1:21">
      <c r="A6" s="410" t="s">
        <v>115</v>
      </c>
      <c r="B6" s="406">
        <v>2012</v>
      </c>
      <c r="C6" s="406">
        <v>2013</v>
      </c>
      <c r="D6" s="406">
        <v>2014</v>
      </c>
      <c r="E6" s="406">
        <v>2015</v>
      </c>
      <c r="F6" s="406" t="s">
        <v>116</v>
      </c>
      <c r="G6" s="407">
        <v>2012</v>
      </c>
      <c r="H6" s="406">
        <v>2013</v>
      </c>
      <c r="I6" s="406">
        <v>2014</v>
      </c>
      <c r="J6" s="406">
        <v>2015</v>
      </c>
      <c r="K6" s="409" t="s">
        <v>116</v>
      </c>
      <c r="L6" s="408">
        <v>2012</v>
      </c>
      <c r="M6" s="406">
        <v>2013</v>
      </c>
      <c r="N6" s="406">
        <v>2014</v>
      </c>
      <c r="O6" s="406">
        <v>2015</v>
      </c>
      <c r="P6" s="406" t="s">
        <v>116</v>
      </c>
      <c r="Q6" s="407">
        <v>2012</v>
      </c>
      <c r="R6" s="406">
        <v>2013</v>
      </c>
      <c r="S6" s="406">
        <v>2014</v>
      </c>
      <c r="T6" s="406">
        <v>2015</v>
      </c>
      <c r="U6" s="406" t="s">
        <v>116</v>
      </c>
    </row>
    <row r="7" spans="1:21">
      <c r="A7" s="378" t="s">
        <v>77</v>
      </c>
      <c r="B7" s="405" t="s">
        <v>117</v>
      </c>
      <c r="C7" s="405" t="s">
        <v>117</v>
      </c>
      <c r="D7" s="405" t="s">
        <v>117</v>
      </c>
      <c r="E7" s="405" t="s">
        <v>117</v>
      </c>
      <c r="F7" s="405" t="s">
        <v>117</v>
      </c>
      <c r="G7" s="402" t="s">
        <v>117</v>
      </c>
      <c r="H7" s="401" t="s">
        <v>117</v>
      </c>
      <c r="I7" s="401" t="s">
        <v>117</v>
      </c>
      <c r="J7" s="401" t="s">
        <v>117</v>
      </c>
      <c r="K7" s="404" t="s">
        <v>117</v>
      </c>
      <c r="L7" s="403">
        <v>55616</v>
      </c>
      <c r="M7" s="401">
        <v>128546</v>
      </c>
      <c r="N7" s="401">
        <v>133098</v>
      </c>
      <c r="O7" s="401" t="s">
        <v>117</v>
      </c>
      <c r="P7" s="401" t="s">
        <v>117</v>
      </c>
      <c r="Q7" s="402">
        <v>21951</v>
      </c>
      <c r="R7" s="401">
        <v>44975</v>
      </c>
      <c r="S7" s="401">
        <v>39272</v>
      </c>
      <c r="T7" s="401" t="s">
        <v>117</v>
      </c>
      <c r="U7" s="401" t="s">
        <v>117</v>
      </c>
    </row>
    <row r="8" spans="1:21">
      <c r="A8" s="378" t="s">
        <v>118</v>
      </c>
      <c r="B8" s="405" t="s">
        <v>117</v>
      </c>
      <c r="C8" s="405" t="s">
        <v>117</v>
      </c>
      <c r="D8" s="405" t="s">
        <v>117</v>
      </c>
      <c r="E8" s="405" t="s">
        <v>117</v>
      </c>
      <c r="F8" s="405" t="s">
        <v>117</v>
      </c>
      <c r="G8" s="402" t="s">
        <v>117</v>
      </c>
      <c r="H8" s="401" t="s">
        <v>117</v>
      </c>
      <c r="I8" s="401" t="s">
        <v>117</v>
      </c>
      <c r="J8" s="401" t="s">
        <v>117</v>
      </c>
      <c r="K8" s="404" t="s">
        <v>117</v>
      </c>
      <c r="L8" s="403" t="s">
        <v>117</v>
      </c>
      <c r="M8" s="401" t="s">
        <v>117</v>
      </c>
      <c r="N8" s="401" t="s">
        <v>117</v>
      </c>
      <c r="O8" s="401" t="s">
        <v>117</v>
      </c>
      <c r="P8" s="401" t="s">
        <v>117</v>
      </c>
      <c r="Q8" s="402" t="s">
        <v>117</v>
      </c>
      <c r="R8" s="401" t="s">
        <v>117</v>
      </c>
      <c r="S8" s="401" t="s">
        <v>117</v>
      </c>
      <c r="T8" s="401" t="s">
        <v>117</v>
      </c>
      <c r="U8" s="401" t="s">
        <v>117</v>
      </c>
    </row>
    <row r="9" spans="1:21">
      <c r="A9" s="378" t="s">
        <v>119</v>
      </c>
      <c r="B9" s="405" t="s">
        <v>117</v>
      </c>
      <c r="C9" s="405" t="s">
        <v>117</v>
      </c>
      <c r="D9" s="405" t="s">
        <v>117</v>
      </c>
      <c r="E9" s="405" t="s">
        <v>117</v>
      </c>
      <c r="F9" s="405" t="s">
        <v>117</v>
      </c>
      <c r="G9" s="402" t="s">
        <v>117</v>
      </c>
      <c r="H9" s="401" t="s">
        <v>117</v>
      </c>
      <c r="I9" s="401" t="s">
        <v>117</v>
      </c>
      <c r="J9" s="401" t="s">
        <v>117</v>
      </c>
      <c r="K9" s="404" t="s">
        <v>117</v>
      </c>
      <c r="L9" s="403" t="s">
        <v>117</v>
      </c>
      <c r="M9" s="401" t="s">
        <v>117</v>
      </c>
      <c r="N9" s="401" t="s">
        <v>117</v>
      </c>
      <c r="O9" s="401">
        <v>1464721</v>
      </c>
      <c r="P9" s="401" t="s">
        <v>117</v>
      </c>
      <c r="Q9" s="402" t="s">
        <v>117</v>
      </c>
      <c r="R9" s="401" t="s">
        <v>117</v>
      </c>
      <c r="S9" s="401" t="s">
        <v>117</v>
      </c>
      <c r="T9" s="401">
        <v>1247771</v>
      </c>
      <c r="U9" s="401" t="s">
        <v>117</v>
      </c>
    </row>
    <row r="10" spans="1:21" s="395" customFormat="1">
      <c r="A10" s="395" t="s">
        <v>74</v>
      </c>
      <c r="B10" s="400">
        <v>29935639</v>
      </c>
      <c r="C10" s="400">
        <v>32167120</v>
      </c>
      <c r="D10" s="400">
        <v>27666145</v>
      </c>
      <c r="E10" s="400">
        <v>29849689</v>
      </c>
      <c r="F10" s="400">
        <v>25776401</v>
      </c>
      <c r="G10" s="397">
        <v>7904257</v>
      </c>
      <c r="H10" s="396">
        <v>7905933</v>
      </c>
      <c r="I10" s="396">
        <v>6445614</v>
      </c>
      <c r="J10" s="396">
        <v>6446071</v>
      </c>
      <c r="K10" s="399">
        <v>5225685</v>
      </c>
      <c r="L10" s="398">
        <v>15815497</v>
      </c>
      <c r="M10" s="396">
        <v>32204326</v>
      </c>
      <c r="N10" s="396">
        <v>43764256</v>
      </c>
      <c r="O10" s="396">
        <v>27461717</v>
      </c>
      <c r="P10" s="396">
        <v>40458614</v>
      </c>
      <c r="Q10" s="397">
        <v>6961876</v>
      </c>
      <c r="R10" s="396">
        <v>15036490</v>
      </c>
      <c r="S10" s="396">
        <v>18237452</v>
      </c>
      <c r="T10" s="396">
        <v>15250847</v>
      </c>
      <c r="U10" s="396">
        <v>18577587</v>
      </c>
    </row>
    <row r="11" spans="1:21">
      <c r="A11" s="378" t="s">
        <v>120</v>
      </c>
      <c r="B11" s="405" t="s">
        <v>117</v>
      </c>
      <c r="C11" s="405" t="s">
        <v>117</v>
      </c>
      <c r="D11" s="405" t="s">
        <v>117</v>
      </c>
      <c r="E11" s="405" t="s">
        <v>117</v>
      </c>
      <c r="F11" s="405" t="s">
        <v>117</v>
      </c>
      <c r="G11" s="402" t="s">
        <v>117</v>
      </c>
      <c r="H11" s="401" t="s">
        <v>117</v>
      </c>
      <c r="I11" s="401" t="s">
        <v>117</v>
      </c>
      <c r="J11" s="401" t="s">
        <v>117</v>
      </c>
      <c r="K11" s="404" t="s">
        <v>117</v>
      </c>
      <c r="L11" s="403" t="s">
        <v>117</v>
      </c>
      <c r="M11" s="401" t="s">
        <v>117</v>
      </c>
      <c r="N11" s="401" t="s">
        <v>117</v>
      </c>
      <c r="O11" s="401" t="s">
        <v>117</v>
      </c>
      <c r="P11" s="401">
        <v>15382111</v>
      </c>
      <c r="Q11" s="402" t="s">
        <v>117</v>
      </c>
      <c r="R11" s="401" t="s">
        <v>117</v>
      </c>
      <c r="S11" s="401" t="s">
        <v>117</v>
      </c>
      <c r="T11" s="401" t="s">
        <v>117</v>
      </c>
      <c r="U11" s="401">
        <v>5405247</v>
      </c>
    </row>
    <row r="12" spans="1:21">
      <c r="A12" s="378" t="s">
        <v>121</v>
      </c>
      <c r="B12" s="405">
        <v>45578</v>
      </c>
      <c r="C12" s="405">
        <v>78591</v>
      </c>
      <c r="D12" s="405">
        <v>92073</v>
      </c>
      <c r="E12" s="405">
        <v>104225</v>
      </c>
      <c r="F12" s="405">
        <v>71020</v>
      </c>
      <c r="G12" s="402">
        <v>11030</v>
      </c>
      <c r="H12" s="401">
        <v>16265</v>
      </c>
      <c r="I12" s="401">
        <v>20813</v>
      </c>
      <c r="J12" s="401">
        <v>23600</v>
      </c>
      <c r="K12" s="404">
        <v>12796</v>
      </c>
      <c r="L12" s="403" t="s">
        <v>117</v>
      </c>
      <c r="M12" s="401" t="s">
        <v>117</v>
      </c>
      <c r="N12" s="401" t="s">
        <v>117</v>
      </c>
      <c r="O12" s="401">
        <v>1532</v>
      </c>
      <c r="P12" s="401" t="s">
        <v>117</v>
      </c>
      <c r="Q12" s="402" t="s">
        <v>117</v>
      </c>
      <c r="R12" s="401" t="s">
        <v>117</v>
      </c>
      <c r="S12" s="401" t="s">
        <v>117</v>
      </c>
      <c r="T12" s="401">
        <v>255</v>
      </c>
      <c r="U12" s="401" t="s">
        <v>117</v>
      </c>
    </row>
    <row r="13" spans="1:21" s="395" customFormat="1">
      <c r="A13" s="395" t="s">
        <v>76</v>
      </c>
      <c r="B13" s="400" t="s">
        <v>117</v>
      </c>
      <c r="C13" s="400" t="s">
        <v>117</v>
      </c>
      <c r="D13" s="400" t="s">
        <v>117</v>
      </c>
      <c r="E13" s="400" t="s">
        <v>117</v>
      </c>
      <c r="F13" s="400" t="s">
        <v>117</v>
      </c>
      <c r="G13" s="397" t="s">
        <v>117</v>
      </c>
      <c r="H13" s="396" t="s">
        <v>117</v>
      </c>
      <c r="I13" s="396" t="s">
        <v>117</v>
      </c>
      <c r="J13" s="396" t="s">
        <v>117</v>
      </c>
      <c r="K13" s="399" t="s">
        <v>117</v>
      </c>
      <c r="L13" s="398">
        <v>693822</v>
      </c>
      <c r="M13" s="396">
        <v>2025998</v>
      </c>
      <c r="N13" s="396">
        <v>4499295</v>
      </c>
      <c r="O13" s="396" t="s">
        <v>117</v>
      </c>
      <c r="P13" s="396">
        <v>5417748</v>
      </c>
      <c r="Q13" s="397">
        <v>289043</v>
      </c>
      <c r="R13" s="396">
        <v>900730</v>
      </c>
      <c r="S13" s="396">
        <v>1593715</v>
      </c>
      <c r="T13" s="396" t="s">
        <v>117</v>
      </c>
      <c r="U13" s="396">
        <v>2139321</v>
      </c>
    </row>
    <row r="14" spans="1:21">
      <c r="A14" s="378" t="s">
        <v>122</v>
      </c>
      <c r="B14" s="405" t="s">
        <v>117</v>
      </c>
      <c r="C14" s="405" t="s">
        <v>117</v>
      </c>
      <c r="D14" s="405" t="s">
        <v>117</v>
      </c>
      <c r="E14" s="405" t="s">
        <v>117</v>
      </c>
      <c r="F14" s="405" t="s">
        <v>117</v>
      </c>
      <c r="G14" s="402" t="s">
        <v>117</v>
      </c>
      <c r="H14" s="401" t="s">
        <v>117</v>
      </c>
      <c r="I14" s="401" t="s">
        <v>117</v>
      </c>
      <c r="J14" s="401" t="s">
        <v>117</v>
      </c>
      <c r="K14" s="404" t="s">
        <v>117</v>
      </c>
      <c r="L14" s="403">
        <v>374412</v>
      </c>
      <c r="M14" s="401">
        <v>554090</v>
      </c>
      <c r="N14" s="401" t="s">
        <v>117</v>
      </c>
      <c r="O14" s="401">
        <v>186568</v>
      </c>
      <c r="P14" s="401">
        <v>331539</v>
      </c>
      <c r="Q14" s="402">
        <v>168152</v>
      </c>
      <c r="R14" s="401">
        <v>157737</v>
      </c>
      <c r="S14" s="401" t="s">
        <v>117</v>
      </c>
      <c r="T14" s="401">
        <v>84505</v>
      </c>
      <c r="U14" s="401">
        <v>90371</v>
      </c>
    </row>
    <row r="15" spans="1:21">
      <c r="A15" s="378" t="s">
        <v>123</v>
      </c>
      <c r="B15" s="405">
        <v>2880801</v>
      </c>
      <c r="C15" s="405">
        <v>1130405</v>
      </c>
      <c r="D15" s="405">
        <v>1285770</v>
      </c>
      <c r="E15" s="405">
        <v>1714297</v>
      </c>
      <c r="F15" s="405">
        <v>1970732</v>
      </c>
      <c r="G15" s="402">
        <v>497658</v>
      </c>
      <c r="H15" s="401">
        <v>246831</v>
      </c>
      <c r="I15" s="401">
        <v>285536</v>
      </c>
      <c r="J15" s="401">
        <v>453470</v>
      </c>
      <c r="K15" s="404">
        <v>595499</v>
      </c>
      <c r="L15" s="403">
        <v>1112034</v>
      </c>
      <c r="M15" s="401">
        <v>1776477</v>
      </c>
      <c r="N15" s="401">
        <v>1863827</v>
      </c>
      <c r="O15" s="401">
        <v>853910</v>
      </c>
      <c r="P15" s="401">
        <v>858572</v>
      </c>
      <c r="Q15" s="402">
        <v>411574</v>
      </c>
      <c r="R15" s="401">
        <v>605269</v>
      </c>
      <c r="S15" s="401">
        <v>654180</v>
      </c>
      <c r="T15" s="401">
        <v>395650</v>
      </c>
      <c r="U15" s="401">
        <v>293556</v>
      </c>
    </row>
    <row r="16" spans="1:21">
      <c r="A16" s="378" t="s">
        <v>124</v>
      </c>
      <c r="B16" s="405" t="s">
        <v>117</v>
      </c>
      <c r="C16" s="405" t="s">
        <v>117</v>
      </c>
      <c r="D16" s="405" t="s">
        <v>117</v>
      </c>
      <c r="E16" s="405" t="s">
        <v>117</v>
      </c>
      <c r="F16" s="405" t="s">
        <v>117</v>
      </c>
      <c r="G16" s="402" t="s">
        <v>117</v>
      </c>
      <c r="H16" s="401" t="s">
        <v>117</v>
      </c>
      <c r="I16" s="401" t="s">
        <v>117</v>
      </c>
      <c r="J16" s="401" t="s">
        <v>117</v>
      </c>
      <c r="K16" s="404" t="s">
        <v>117</v>
      </c>
      <c r="L16" s="403" t="s">
        <v>117</v>
      </c>
      <c r="M16" s="401" t="s">
        <v>117</v>
      </c>
      <c r="N16" s="401" t="s">
        <v>117</v>
      </c>
      <c r="O16" s="401" t="s">
        <v>117</v>
      </c>
      <c r="P16" s="401" t="s">
        <v>117</v>
      </c>
      <c r="Q16" s="402" t="s">
        <v>117</v>
      </c>
      <c r="R16" s="401" t="s">
        <v>117</v>
      </c>
      <c r="S16" s="401" t="s">
        <v>117</v>
      </c>
      <c r="T16" s="401" t="s">
        <v>117</v>
      </c>
      <c r="U16" s="401" t="s">
        <v>117</v>
      </c>
    </row>
    <row r="17" spans="1:21">
      <c r="A17" s="378" t="s">
        <v>125</v>
      </c>
      <c r="B17" s="405" t="s">
        <v>117</v>
      </c>
      <c r="C17" s="405" t="s">
        <v>117</v>
      </c>
      <c r="D17" s="405" t="s">
        <v>117</v>
      </c>
      <c r="E17" s="405" t="s">
        <v>117</v>
      </c>
      <c r="F17" s="405" t="s">
        <v>117</v>
      </c>
      <c r="G17" s="402" t="s">
        <v>117</v>
      </c>
      <c r="H17" s="401" t="s">
        <v>117</v>
      </c>
      <c r="I17" s="401" t="s">
        <v>117</v>
      </c>
      <c r="J17" s="401" t="s">
        <v>117</v>
      </c>
      <c r="K17" s="404" t="s">
        <v>117</v>
      </c>
      <c r="L17" s="403" t="s">
        <v>117</v>
      </c>
      <c r="M17" s="401" t="s">
        <v>117</v>
      </c>
      <c r="N17" s="401" t="s">
        <v>117</v>
      </c>
      <c r="O17" s="401" t="s">
        <v>117</v>
      </c>
      <c r="P17" s="401" t="s">
        <v>117</v>
      </c>
      <c r="Q17" s="402" t="s">
        <v>117</v>
      </c>
      <c r="R17" s="401" t="s">
        <v>117</v>
      </c>
      <c r="S17" s="401" t="s">
        <v>117</v>
      </c>
      <c r="T17" s="401" t="s">
        <v>117</v>
      </c>
      <c r="U17" s="401" t="s">
        <v>117</v>
      </c>
    </row>
    <row r="18" spans="1:21" s="395" customFormat="1">
      <c r="A18" s="395" t="s">
        <v>126</v>
      </c>
      <c r="B18" s="400">
        <v>4203803</v>
      </c>
      <c r="C18" s="400">
        <v>4651835</v>
      </c>
      <c r="D18" s="400">
        <v>5515955</v>
      </c>
      <c r="E18" s="400">
        <v>7516480</v>
      </c>
      <c r="F18" s="400">
        <v>6771976</v>
      </c>
      <c r="G18" s="397">
        <v>1899514</v>
      </c>
      <c r="H18" s="396">
        <v>1860999</v>
      </c>
      <c r="I18" s="396">
        <v>1595601</v>
      </c>
      <c r="J18" s="396">
        <v>3097894</v>
      </c>
      <c r="K18" s="399">
        <v>2109557</v>
      </c>
      <c r="L18" s="398">
        <v>9093687</v>
      </c>
      <c r="M18" s="396">
        <v>13755791</v>
      </c>
      <c r="N18" s="396">
        <v>17355550</v>
      </c>
      <c r="O18" s="396">
        <v>10866745</v>
      </c>
      <c r="P18" s="396">
        <v>11440134</v>
      </c>
      <c r="Q18" s="397">
        <v>5367028</v>
      </c>
      <c r="R18" s="396">
        <v>7788940</v>
      </c>
      <c r="S18" s="396">
        <v>8097972</v>
      </c>
      <c r="T18" s="396">
        <v>7162160</v>
      </c>
      <c r="U18" s="396">
        <v>5835133</v>
      </c>
    </row>
    <row r="19" spans="1:21">
      <c r="A19" s="378" t="s">
        <v>79</v>
      </c>
      <c r="B19" s="405">
        <v>161346</v>
      </c>
      <c r="C19" s="405" t="s">
        <v>117</v>
      </c>
      <c r="D19" s="405" t="s">
        <v>117</v>
      </c>
      <c r="E19" s="405">
        <v>38425</v>
      </c>
      <c r="F19" s="405" t="s">
        <v>117</v>
      </c>
      <c r="G19" s="402">
        <v>32913</v>
      </c>
      <c r="H19" s="401" t="s">
        <v>117</v>
      </c>
      <c r="I19" s="401" t="s">
        <v>117</v>
      </c>
      <c r="J19" s="401">
        <v>9056</v>
      </c>
      <c r="K19" s="404" t="s">
        <v>117</v>
      </c>
      <c r="L19" s="403">
        <v>339298</v>
      </c>
      <c r="M19" s="401">
        <v>2439616</v>
      </c>
      <c r="N19" s="401">
        <v>3162779</v>
      </c>
      <c r="O19" s="401">
        <v>1625605</v>
      </c>
      <c r="P19" s="401">
        <v>1753552</v>
      </c>
      <c r="Q19" s="402">
        <v>203769</v>
      </c>
      <c r="R19" s="401">
        <v>967279</v>
      </c>
      <c r="S19" s="401">
        <v>1321855</v>
      </c>
      <c r="T19" s="401">
        <v>801832</v>
      </c>
      <c r="U19" s="401">
        <v>676153</v>
      </c>
    </row>
    <row r="20" spans="1:21">
      <c r="A20" s="378" t="s">
        <v>127</v>
      </c>
      <c r="B20" s="405" t="s">
        <v>117</v>
      </c>
      <c r="C20" s="405" t="s">
        <v>117</v>
      </c>
      <c r="D20" s="405" t="s">
        <v>117</v>
      </c>
      <c r="E20" s="405" t="s">
        <v>117</v>
      </c>
      <c r="F20" s="405" t="s">
        <v>117</v>
      </c>
      <c r="G20" s="402" t="s">
        <v>117</v>
      </c>
      <c r="H20" s="401" t="s">
        <v>117</v>
      </c>
      <c r="I20" s="401" t="s">
        <v>117</v>
      </c>
      <c r="J20" s="401" t="s">
        <v>117</v>
      </c>
      <c r="K20" s="404" t="s">
        <v>117</v>
      </c>
      <c r="L20" s="403">
        <v>659072</v>
      </c>
      <c r="M20" s="401">
        <v>654704</v>
      </c>
      <c r="N20" s="401">
        <v>1041718</v>
      </c>
      <c r="O20" s="401">
        <v>791881</v>
      </c>
      <c r="P20" s="401">
        <v>662416</v>
      </c>
      <c r="Q20" s="402">
        <v>242815</v>
      </c>
      <c r="R20" s="401">
        <v>238254</v>
      </c>
      <c r="S20" s="401">
        <v>339405</v>
      </c>
      <c r="T20" s="401">
        <v>360636</v>
      </c>
      <c r="U20" s="401">
        <v>224058</v>
      </c>
    </row>
    <row r="21" spans="1:21">
      <c r="A21" s="378" t="s">
        <v>128</v>
      </c>
      <c r="B21" s="405" t="s">
        <v>117</v>
      </c>
      <c r="C21" s="405" t="s">
        <v>117</v>
      </c>
      <c r="D21" s="405">
        <v>341314</v>
      </c>
      <c r="E21" s="405">
        <v>429779</v>
      </c>
      <c r="F21" s="405" t="s">
        <v>117</v>
      </c>
      <c r="G21" s="402" t="s">
        <v>117</v>
      </c>
      <c r="H21" s="401" t="s">
        <v>117</v>
      </c>
      <c r="I21" s="401">
        <v>53749</v>
      </c>
      <c r="J21" s="401">
        <v>79352</v>
      </c>
      <c r="K21" s="404" t="s">
        <v>117</v>
      </c>
      <c r="L21" s="403" t="s">
        <v>117</v>
      </c>
      <c r="M21" s="401">
        <v>317621</v>
      </c>
      <c r="N21" s="401">
        <v>354538</v>
      </c>
      <c r="O21" s="401">
        <v>191840</v>
      </c>
      <c r="P21" s="401">
        <v>803102</v>
      </c>
      <c r="Q21" s="402" t="s">
        <v>117</v>
      </c>
      <c r="R21" s="401">
        <v>127499</v>
      </c>
      <c r="S21" s="401">
        <v>135959</v>
      </c>
      <c r="T21" s="401">
        <v>99429</v>
      </c>
      <c r="U21" s="401">
        <v>233689</v>
      </c>
    </row>
    <row r="22" spans="1:21">
      <c r="A22" s="378" t="s">
        <v>75</v>
      </c>
      <c r="B22" s="405" t="s">
        <v>117</v>
      </c>
      <c r="C22" s="405" t="s">
        <v>117</v>
      </c>
      <c r="D22" s="405" t="s">
        <v>117</v>
      </c>
      <c r="E22" s="405" t="s">
        <v>117</v>
      </c>
      <c r="F22" s="405" t="s">
        <v>117</v>
      </c>
      <c r="G22" s="402" t="s">
        <v>117</v>
      </c>
      <c r="H22" s="401" t="s">
        <v>117</v>
      </c>
      <c r="I22" s="401" t="s">
        <v>117</v>
      </c>
      <c r="J22" s="401" t="s">
        <v>117</v>
      </c>
      <c r="K22" s="404" t="s">
        <v>117</v>
      </c>
      <c r="L22" s="403" t="s">
        <v>117</v>
      </c>
      <c r="M22" s="401" t="s">
        <v>117</v>
      </c>
      <c r="N22" s="401">
        <v>1710699</v>
      </c>
      <c r="O22" s="401">
        <v>1066023</v>
      </c>
      <c r="P22" s="401" t="s">
        <v>117</v>
      </c>
      <c r="Q22" s="402" t="s">
        <v>117</v>
      </c>
      <c r="R22" s="401" t="s">
        <v>117</v>
      </c>
      <c r="S22" s="401">
        <v>664163</v>
      </c>
      <c r="T22" s="401">
        <v>469479</v>
      </c>
      <c r="U22" s="401" t="s">
        <v>117</v>
      </c>
    </row>
    <row r="23" spans="1:21">
      <c r="A23" s="378" t="s">
        <v>129</v>
      </c>
      <c r="B23" s="405" t="s">
        <v>117</v>
      </c>
      <c r="C23" s="405" t="s">
        <v>117</v>
      </c>
      <c r="D23" s="405" t="s">
        <v>117</v>
      </c>
      <c r="E23" s="405" t="s">
        <v>117</v>
      </c>
      <c r="F23" s="405">
        <v>122574</v>
      </c>
      <c r="G23" s="402" t="s">
        <v>117</v>
      </c>
      <c r="H23" s="401" t="s">
        <v>117</v>
      </c>
      <c r="I23" s="401" t="s">
        <v>117</v>
      </c>
      <c r="J23" s="401" t="s">
        <v>117</v>
      </c>
      <c r="K23" s="404">
        <v>23226</v>
      </c>
      <c r="L23" s="403" t="s">
        <v>117</v>
      </c>
      <c r="M23" s="401">
        <v>39052</v>
      </c>
      <c r="N23" s="401" t="s">
        <v>117</v>
      </c>
      <c r="O23" s="401" t="s">
        <v>117</v>
      </c>
      <c r="P23" s="401" t="s">
        <v>117</v>
      </c>
      <c r="Q23" s="402" t="s">
        <v>117</v>
      </c>
      <c r="R23" s="401">
        <v>4708</v>
      </c>
      <c r="S23" s="401" t="s">
        <v>117</v>
      </c>
      <c r="T23" s="401" t="s">
        <v>117</v>
      </c>
      <c r="U23" s="401" t="s">
        <v>117</v>
      </c>
    </row>
    <row r="24" spans="1:21">
      <c r="A24" s="378" t="s">
        <v>72</v>
      </c>
      <c r="B24" s="405" t="s">
        <v>117</v>
      </c>
      <c r="C24" s="405" t="s">
        <v>117</v>
      </c>
      <c r="D24" s="405" t="s">
        <v>117</v>
      </c>
      <c r="E24" s="405" t="s">
        <v>117</v>
      </c>
      <c r="F24" s="405" t="s">
        <v>117</v>
      </c>
      <c r="G24" s="402" t="s">
        <v>117</v>
      </c>
      <c r="H24" s="401" t="s">
        <v>117</v>
      </c>
      <c r="I24" s="401" t="s">
        <v>117</v>
      </c>
      <c r="J24" s="401" t="s">
        <v>117</v>
      </c>
      <c r="K24" s="404" t="s">
        <v>117</v>
      </c>
      <c r="L24" s="403" t="s">
        <v>117</v>
      </c>
      <c r="M24" s="401" t="s">
        <v>117</v>
      </c>
      <c r="N24" s="401" t="s">
        <v>117</v>
      </c>
      <c r="O24" s="401" t="s">
        <v>117</v>
      </c>
      <c r="P24" s="401" t="s">
        <v>117</v>
      </c>
      <c r="Q24" s="402" t="s">
        <v>117</v>
      </c>
      <c r="R24" s="401" t="s">
        <v>117</v>
      </c>
      <c r="S24" s="401" t="s">
        <v>117</v>
      </c>
      <c r="T24" s="401" t="s">
        <v>117</v>
      </c>
      <c r="U24" s="401" t="s">
        <v>117</v>
      </c>
    </row>
    <row r="25" spans="1:21">
      <c r="A25" s="378" t="s">
        <v>130</v>
      </c>
      <c r="B25" s="405" t="s">
        <v>117</v>
      </c>
      <c r="C25" s="405" t="s">
        <v>117</v>
      </c>
      <c r="D25" s="405" t="s">
        <v>117</v>
      </c>
      <c r="E25" s="405" t="s">
        <v>117</v>
      </c>
      <c r="F25" s="405" t="s">
        <v>117</v>
      </c>
      <c r="G25" s="402" t="s">
        <v>117</v>
      </c>
      <c r="H25" s="401" t="s">
        <v>117</v>
      </c>
      <c r="I25" s="401" t="s">
        <v>117</v>
      </c>
      <c r="J25" s="401" t="s">
        <v>117</v>
      </c>
      <c r="K25" s="404" t="s">
        <v>117</v>
      </c>
      <c r="L25" s="403" t="s">
        <v>117</v>
      </c>
      <c r="M25" s="401" t="s">
        <v>117</v>
      </c>
      <c r="N25" s="401" t="s">
        <v>117</v>
      </c>
      <c r="O25" s="401" t="s">
        <v>117</v>
      </c>
      <c r="P25" s="401" t="s">
        <v>117</v>
      </c>
      <c r="Q25" s="402" t="s">
        <v>117</v>
      </c>
      <c r="R25" s="401" t="s">
        <v>117</v>
      </c>
      <c r="S25" s="401" t="s">
        <v>117</v>
      </c>
      <c r="T25" s="401" t="s">
        <v>117</v>
      </c>
      <c r="U25" s="401" t="s">
        <v>117</v>
      </c>
    </row>
    <row r="26" spans="1:21" s="395" customFormat="1">
      <c r="A26" s="395" t="s">
        <v>73</v>
      </c>
      <c r="B26" s="400">
        <v>4345716</v>
      </c>
      <c r="C26" s="400">
        <v>4920314</v>
      </c>
      <c r="D26" s="400">
        <v>6173498</v>
      </c>
      <c r="E26" s="400">
        <v>5546324</v>
      </c>
      <c r="F26" s="400">
        <v>5701908</v>
      </c>
      <c r="G26" s="397">
        <v>773878</v>
      </c>
      <c r="H26" s="396">
        <v>740073</v>
      </c>
      <c r="I26" s="396">
        <v>1089445</v>
      </c>
      <c r="J26" s="396">
        <v>1101431</v>
      </c>
      <c r="K26" s="399">
        <v>1130281</v>
      </c>
      <c r="L26" s="398">
        <v>1629392</v>
      </c>
      <c r="M26" s="396">
        <v>1758776</v>
      </c>
      <c r="N26" s="396">
        <v>3284266</v>
      </c>
      <c r="O26" s="396">
        <v>1272297</v>
      </c>
      <c r="P26" s="396">
        <v>2028464</v>
      </c>
      <c r="Q26" s="397">
        <v>586078</v>
      </c>
      <c r="R26" s="396">
        <v>729501</v>
      </c>
      <c r="S26" s="396">
        <v>1131446</v>
      </c>
      <c r="T26" s="396">
        <v>515065</v>
      </c>
      <c r="U26" s="396">
        <v>759155</v>
      </c>
    </row>
    <row r="27" spans="1:21" ht="15" thickBot="1">
      <c r="A27" s="394" t="s">
        <v>131</v>
      </c>
      <c r="B27" s="390">
        <v>57958574</v>
      </c>
      <c r="C27" s="390">
        <v>60844027</v>
      </c>
      <c r="D27" s="390">
        <v>57651047</v>
      </c>
      <c r="E27" s="390">
        <v>64010509</v>
      </c>
      <c r="F27" s="390">
        <v>57917428</v>
      </c>
      <c r="G27" s="391">
        <v>14345544</v>
      </c>
      <c r="H27" s="390">
        <v>14148154</v>
      </c>
      <c r="I27" s="390">
        <v>12928659</v>
      </c>
      <c r="J27" s="390">
        <v>15071301</v>
      </c>
      <c r="K27" s="393">
        <v>12995893</v>
      </c>
      <c r="L27" s="392">
        <v>40084261</v>
      </c>
      <c r="M27" s="390">
        <v>69601114</v>
      </c>
      <c r="N27" s="390">
        <v>98491487</v>
      </c>
      <c r="O27" s="390">
        <v>59479115</v>
      </c>
      <c r="P27" s="390">
        <v>85260206</v>
      </c>
      <c r="Q27" s="391">
        <v>18339872</v>
      </c>
      <c r="R27" s="390">
        <v>32445779</v>
      </c>
      <c r="S27" s="390">
        <v>40036282</v>
      </c>
      <c r="T27" s="390">
        <v>32060670</v>
      </c>
      <c r="U27" s="390">
        <v>37015974</v>
      </c>
    </row>
    <row r="29" spans="1:21">
      <c r="A29" s="378" t="s">
        <v>132</v>
      </c>
      <c r="J29" s="388">
        <f>(K10-J10)/J10*100</f>
        <v>-18.932245704398852</v>
      </c>
      <c r="T29" s="388">
        <f>(U18-T18)/T18*100</f>
        <v>-18.528307102885165</v>
      </c>
      <c r="U29" s="388">
        <f>(U10-T10)/T10*100</f>
        <v>21.813476982622671</v>
      </c>
    </row>
    <row r="30" spans="1:21">
      <c r="A30" s="378" t="s">
        <v>133</v>
      </c>
      <c r="J30" s="388">
        <f>(K18-J18)/J18*100</f>
        <v>-31.903512515276507</v>
      </c>
      <c r="U30" s="388">
        <f>(U18-T18)/T18*100</f>
        <v>-18.528307102885165</v>
      </c>
    </row>
    <row r="31" spans="1:21">
      <c r="M31" s="388">
        <f>(F10-B10)/B10*100</f>
        <v>-13.893934250075638</v>
      </c>
    </row>
    <row r="32" spans="1:21">
      <c r="A32" s="378" t="s">
        <v>134</v>
      </c>
      <c r="K32" s="378">
        <f>K10/K27*100</f>
        <v>40.210280278546463</v>
      </c>
      <c r="M32" s="389" t="e">
        <f>(B10:E10)/B10*100</f>
        <v>#VALUE!</v>
      </c>
    </row>
    <row r="33" spans="1:14">
      <c r="G33" s="388">
        <f>(K18-G18)/G18*100</f>
        <v>11.057723186036007</v>
      </c>
      <c r="K33" s="378">
        <f>K18/K27*100</f>
        <v>16.232489756571557</v>
      </c>
    </row>
    <row r="34" spans="1:14">
      <c r="B34" s="378" t="s">
        <v>135</v>
      </c>
      <c r="K34" s="378">
        <f>K26/K27*100</f>
        <v>8.6972168822873499</v>
      </c>
    </row>
    <row r="35" spans="1:14">
      <c r="A35" s="378" t="s">
        <v>136</v>
      </c>
      <c r="B35" s="378">
        <f>55000+6122-18342</f>
        <v>42780</v>
      </c>
      <c r="C35" s="381">
        <f>55000+B58-C58</f>
        <v>42856</v>
      </c>
      <c r="E35" s="378">
        <f>B35-6122+18342</f>
        <v>55000</v>
      </c>
      <c r="K35" s="378">
        <f>J18/J27*100</f>
        <v>20.554920905633828</v>
      </c>
    </row>
    <row r="37" spans="1:14">
      <c r="B37" s="378">
        <v>2009</v>
      </c>
      <c r="C37" s="378">
        <v>2010</v>
      </c>
      <c r="D37" s="378">
        <v>2011</v>
      </c>
      <c r="E37" s="378">
        <v>2012</v>
      </c>
      <c r="F37" s="378">
        <v>2013</v>
      </c>
      <c r="G37" s="378">
        <v>2014</v>
      </c>
      <c r="H37" s="378">
        <v>2015</v>
      </c>
      <c r="I37" s="378">
        <v>2016</v>
      </c>
      <c r="K37" s="388">
        <f>(K18-G18)/G18*100</f>
        <v>11.057723186036007</v>
      </c>
    </row>
    <row r="38" spans="1:14">
      <c r="A38" s="378" t="s">
        <v>137</v>
      </c>
      <c r="E38" s="388">
        <f>G27-Q27</f>
        <v>-3994328</v>
      </c>
      <c r="F38" s="388">
        <f>H27-R27</f>
        <v>-18297625</v>
      </c>
      <c r="G38" s="388">
        <f>I27-S27</f>
        <v>-27107623</v>
      </c>
      <c r="H38" s="388">
        <f>J27-T27</f>
        <v>-16989369</v>
      </c>
      <c r="I38" s="388">
        <f>K27-U27</f>
        <v>-24020081</v>
      </c>
      <c r="K38" s="388">
        <f>(J18-G18)/G18*100</f>
        <v>63.088769021970883</v>
      </c>
      <c r="N38" s="388">
        <f>P10/U10/U27*100</f>
        <v>5.8834560788676732E-6</v>
      </c>
    </row>
    <row r="39" spans="1:14">
      <c r="A39" s="378" t="s">
        <v>138</v>
      </c>
      <c r="E39" s="388">
        <f>E38/1000</f>
        <v>-3994.328</v>
      </c>
      <c r="F39" s="388">
        <f>F38/1000</f>
        <v>-18297.625</v>
      </c>
      <c r="G39" s="388">
        <f>G38/1000</f>
        <v>-27107.623</v>
      </c>
      <c r="H39" s="388">
        <f>H38/1000</f>
        <v>-16989.368999999999</v>
      </c>
      <c r="I39" s="388">
        <f>I38/1000</f>
        <v>-24020.080999999998</v>
      </c>
      <c r="N39" s="378">
        <f>U10/U27*100</f>
        <v>50.188026931291887</v>
      </c>
    </row>
    <row r="40" spans="1:14">
      <c r="A40" s="378" t="s">
        <v>66</v>
      </c>
      <c r="E40" s="388">
        <f>B35+E39</f>
        <v>38785.671999999999</v>
      </c>
      <c r="F40" s="388">
        <f>B35+F39</f>
        <v>24482.375</v>
      </c>
      <c r="G40" s="388">
        <f>B35+G39</f>
        <v>15672.377</v>
      </c>
      <c r="H40" s="388">
        <f>B35+H39</f>
        <v>25790.631000000001</v>
      </c>
      <c r="I40" s="388">
        <f>B35+I39</f>
        <v>18759.919000000002</v>
      </c>
      <c r="N40" s="378">
        <f>U18/U27*100</f>
        <v>15.763824018246824</v>
      </c>
    </row>
    <row r="42" spans="1:14">
      <c r="K42" s="388">
        <f>(K26-G26)/G26*100</f>
        <v>46.054158407397551</v>
      </c>
    </row>
    <row r="43" spans="1:14">
      <c r="A43" s="378" t="s">
        <v>139</v>
      </c>
      <c r="E43" s="388">
        <f>$E$35-E40</f>
        <v>16214.328000000001</v>
      </c>
      <c r="F43" s="388">
        <f>$E$35-F40</f>
        <v>30517.625</v>
      </c>
      <c r="G43" s="388">
        <f>$E$35-G40</f>
        <v>39327.623</v>
      </c>
      <c r="H43" s="388">
        <f>$E$35-H40</f>
        <v>29209.368999999999</v>
      </c>
      <c r="I43" s="388">
        <f>$E$35-I40</f>
        <v>36240.080999999998</v>
      </c>
    </row>
    <row r="45" spans="1:14">
      <c r="E45" s="388">
        <f>E43/$E$35*100</f>
        <v>29.480596363636369</v>
      </c>
      <c r="F45" s="388">
        <f>F43/$E$35*100</f>
        <v>55.486590909090907</v>
      </c>
      <c r="G45" s="388">
        <f>G43/$E$35*100</f>
        <v>71.504769090909093</v>
      </c>
      <c r="H45" s="388">
        <f>H43/$E$35*100</f>
        <v>53.107943636363629</v>
      </c>
      <c r="I45" s="388">
        <f>I43/$E$35*100</f>
        <v>65.891056363636352</v>
      </c>
    </row>
    <row r="48" spans="1:14">
      <c r="B48" s="378" t="s">
        <v>71</v>
      </c>
      <c r="G48" s="388"/>
    </row>
    <row r="49" spans="1:27">
      <c r="B49" s="378" t="s">
        <v>140</v>
      </c>
      <c r="C49" s="378" t="s">
        <v>141</v>
      </c>
      <c r="D49" s="378" t="s">
        <v>142</v>
      </c>
      <c r="E49" s="378" t="s">
        <v>66</v>
      </c>
      <c r="G49" s="388"/>
    </row>
    <row r="50" spans="1:27">
      <c r="A50" s="384">
        <v>2000</v>
      </c>
      <c r="B50" s="383">
        <v>5166</v>
      </c>
      <c r="C50" s="383">
        <v>22708</v>
      </c>
      <c r="D50" s="381">
        <f t="shared" ref="D50:D67" si="0">C50-B50</f>
        <v>17542</v>
      </c>
      <c r="E50" s="381"/>
    </row>
    <row r="51" spans="1:27">
      <c r="A51" s="384">
        <v>2001</v>
      </c>
      <c r="B51" s="383">
        <v>6803</v>
      </c>
      <c r="C51" s="383">
        <v>23871</v>
      </c>
      <c r="D51" s="381">
        <f t="shared" si="0"/>
        <v>17068</v>
      </c>
      <c r="E51" s="381"/>
      <c r="H51" s="378">
        <v>37437</v>
      </c>
    </row>
    <row r="52" spans="1:27">
      <c r="A52" s="384">
        <v>2002</v>
      </c>
      <c r="B52" s="383">
        <v>8835</v>
      </c>
      <c r="C52" s="383">
        <v>24063</v>
      </c>
      <c r="D52" s="381">
        <f t="shared" si="0"/>
        <v>15228</v>
      </c>
      <c r="E52" s="381"/>
    </row>
    <row r="53" spans="1:27">
      <c r="A53" s="384">
        <v>2003</v>
      </c>
      <c r="B53" s="383">
        <v>12473</v>
      </c>
      <c r="C53" s="383">
        <v>20909</v>
      </c>
      <c r="D53" s="381">
        <f t="shared" si="0"/>
        <v>8436</v>
      </c>
      <c r="E53" s="381"/>
    </row>
    <row r="54" spans="1:27">
      <c r="A54" s="384">
        <v>2004</v>
      </c>
      <c r="B54" s="383">
        <v>5486</v>
      </c>
      <c r="C54" s="383">
        <v>20972</v>
      </c>
      <c r="D54" s="381">
        <f t="shared" si="0"/>
        <v>15486</v>
      </c>
      <c r="E54" s="381"/>
    </row>
    <row r="55" spans="1:27">
      <c r="A55" s="384">
        <v>2005</v>
      </c>
      <c r="B55" s="383">
        <v>3297</v>
      </c>
      <c r="C55" s="383">
        <v>20455</v>
      </c>
      <c r="D55" s="381">
        <f t="shared" si="0"/>
        <v>17158</v>
      </c>
      <c r="E55" s="381"/>
      <c r="N55" s="378">
        <v>2011</v>
      </c>
    </row>
    <row r="56" spans="1:27">
      <c r="A56" s="384">
        <v>2006</v>
      </c>
      <c r="B56" s="383">
        <v>5287</v>
      </c>
      <c r="C56" s="383">
        <v>21222</v>
      </c>
      <c r="D56" s="381">
        <f t="shared" si="0"/>
        <v>15935</v>
      </c>
      <c r="E56" s="381"/>
      <c r="N56" s="378" t="s">
        <v>143</v>
      </c>
      <c r="O56" s="378" t="s">
        <v>144</v>
      </c>
    </row>
    <row r="57" spans="1:27">
      <c r="A57" s="384">
        <v>2007</v>
      </c>
      <c r="B57" s="383">
        <v>6038</v>
      </c>
      <c r="C57" s="383">
        <v>18062</v>
      </c>
      <c r="D57" s="381">
        <f t="shared" si="0"/>
        <v>12024</v>
      </c>
      <c r="E57" s="381"/>
      <c r="M57" s="387" t="s">
        <v>145</v>
      </c>
      <c r="N57" s="385">
        <v>9034</v>
      </c>
      <c r="O57" s="385">
        <v>17120</v>
      </c>
      <c r="P57" s="385">
        <v>18340</v>
      </c>
      <c r="Q57" s="385">
        <v>14346</v>
      </c>
      <c r="R57" s="385">
        <v>32446</v>
      </c>
      <c r="S57" s="385">
        <v>14148</v>
      </c>
      <c r="T57" s="385">
        <v>40036</v>
      </c>
      <c r="U57" s="385">
        <v>12929</v>
      </c>
      <c r="V57" s="385">
        <v>32061</v>
      </c>
      <c r="W57" s="385">
        <v>15071</v>
      </c>
      <c r="X57" s="386">
        <v>38333.599999999999</v>
      </c>
      <c r="Y57" s="385">
        <v>13235</v>
      </c>
      <c r="Z57" s="385">
        <v>21800</v>
      </c>
      <c r="AA57" s="385">
        <v>15611</v>
      </c>
    </row>
    <row r="58" spans="1:27">
      <c r="A58" s="384">
        <v>2008</v>
      </c>
      <c r="B58" s="383">
        <v>7335</v>
      </c>
      <c r="C58" s="383">
        <v>19479</v>
      </c>
      <c r="D58" s="381">
        <f t="shared" si="0"/>
        <v>12144</v>
      </c>
      <c r="E58" s="381">
        <f t="shared" ref="E58:E67" si="1">$C$35+D58</f>
        <v>55000</v>
      </c>
      <c r="H58" s="381">
        <f t="shared" ref="H58:H66" si="2">$H$51+D58</f>
        <v>49581</v>
      </c>
    </row>
    <row r="59" spans="1:27">
      <c r="A59" s="384">
        <v>2009</v>
      </c>
      <c r="B59" s="383">
        <v>6084</v>
      </c>
      <c r="C59" s="383">
        <v>18570</v>
      </c>
      <c r="D59" s="381">
        <f t="shared" si="0"/>
        <v>12486</v>
      </c>
      <c r="E59" s="381">
        <f t="shared" si="1"/>
        <v>55342</v>
      </c>
      <c r="F59" s="382">
        <f t="shared" ref="F59:F66" si="3">(E59-$E$35)/$E$35*100</f>
        <v>0.62181818181818183</v>
      </c>
      <c r="H59" s="381">
        <f t="shared" si="2"/>
        <v>49923</v>
      </c>
    </row>
    <row r="60" spans="1:27">
      <c r="A60" s="384">
        <v>2010</v>
      </c>
      <c r="B60" s="383">
        <v>6771</v>
      </c>
      <c r="C60" s="383">
        <v>18940</v>
      </c>
      <c r="D60" s="381">
        <f t="shared" si="0"/>
        <v>12169</v>
      </c>
      <c r="E60" s="381">
        <f t="shared" si="1"/>
        <v>55025</v>
      </c>
      <c r="F60" s="382">
        <f t="shared" si="3"/>
        <v>4.5454545454545456E-2</v>
      </c>
      <c r="H60" s="381">
        <f t="shared" si="2"/>
        <v>49606</v>
      </c>
    </row>
    <row r="61" spans="1:27">
      <c r="A61" s="384">
        <v>2011</v>
      </c>
      <c r="B61" s="383">
        <v>9034</v>
      </c>
      <c r="C61" s="383">
        <v>17120</v>
      </c>
      <c r="D61" s="381">
        <f t="shared" si="0"/>
        <v>8086</v>
      </c>
      <c r="E61" s="381">
        <f t="shared" si="1"/>
        <v>50942</v>
      </c>
      <c r="F61" s="382">
        <f t="shared" si="3"/>
        <v>-7.3781818181818188</v>
      </c>
      <c r="H61" s="381">
        <f t="shared" si="2"/>
        <v>45523</v>
      </c>
    </row>
    <row r="62" spans="1:27">
      <c r="A62" s="384">
        <v>2012</v>
      </c>
      <c r="B62" s="383">
        <v>18340</v>
      </c>
      <c r="C62" s="383">
        <v>14346</v>
      </c>
      <c r="D62" s="381">
        <f t="shared" si="0"/>
        <v>-3994</v>
      </c>
      <c r="E62" s="381">
        <f t="shared" si="1"/>
        <v>38862</v>
      </c>
      <c r="F62" s="382">
        <f t="shared" si="3"/>
        <v>-29.34181818181818</v>
      </c>
      <c r="H62" s="381">
        <f t="shared" si="2"/>
        <v>33443</v>
      </c>
    </row>
    <row r="63" spans="1:27">
      <c r="A63" s="384">
        <v>2013</v>
      </c>
      <c r="B63" s="383">
        <v>32036</v>
      </c>
      <c r="C63" s="383">
        <v>14147</v>
      </c>
      <c r="D63" s="381">
        <f t="shared" si="0"/>
        <v>-17889</v>
      </c>
      <c r="E63" s="381">
        <f t="shared" si="1"/>
        <v>24967</v>
      </c>
      <c r="F63" s="382">
        <f t="shared" si="3"/>
        <v>-54.605454545454549</v>
      </c>
      <c r="H63" s="381">
        <f t="shared" si="2"/>
        <v>19548</v>
      </c>
    </row>
    <row r="64" spans="1:27">
      <c r="A64" s="384">
        <v>2014</v>
      </c>
      <c r="B64" s="383">
        <v>40036</v>
      </c>
      <c r="C64" s="383">
        <v>12928</v>
      </c>
      <c r="D64" s="381">
        <f t="shared" si="0"/>
        <v>-27108</v>
      </c>
      <c r="E64" s="381">
        <f t="shared" si="1"/>
        <v>15748</v>
      </c>
      <c r="F64" s="382">
        <f t="shared" si="3"/>
        <v>-71.36727272727272</v>
      </c>
      <c r="H64" s="381">
        <f t="shared" si="2"/>
        <v>10329</v>
      </c>
    </row>
    <row r="65" spans="1:8">
      <c r="A65" s="384">
        <v>2015</v>
      </c>
      <c r="B65" s="383">
        <v>32060</v>
      </c>
      <c r="C65" s="383">
        <v>15104</v>
      </c>
      <c r="D65" s="381">
        <f t="shared" si="0"/>
        <v>-16956</v>
      </c>
      <c r="E65" s="381">
        <f t="shared" si="1"/>
        <v>25900</v>
      </c>
      <c r="F65" s="382">
        <f t="shared" si="3"/>
        <v>-52.909090909090907</v>
      </c>
      <c r="G65" s="381">
        <f>E65-E64</f>
        <v>10152</v>
      </c>
      <c r="H65" s="381">
        <f t="shared" si="2"/>
        <v>20481</v>
      </c>
    </row>
    <row r="66" spans="1:8">
      <c r="A66" s="384">
        <v>2016</v>
      </c>
      <c r="B66" s="383">
        <v>38333.599999999999</v>
      </c>
      <c r="C66" s="383">
        <v>13235</v>
      </c>
      <c r="D66" s="381">
        <f t="shared" si="0"/>
        <v>-25098.6</v>
      </c>
      <c r="E66" s="381">
        <f t="shared" si="1"/>
        <v>17757.400000000001</v>
      </c>
      <c r="F66" s="382">
        <f t="shared" si="3"/>
        <v>-67.713818181818169</v>
      </c>
      <c r="G66" s="378">
        <f>G65/E64*100</f>
        <v>64.465328930657861</v>
      </c>
      <c r="H66" s="381">
        <f t="shared" si="2"/>
        <v>12338.400000000001</v>
      </c>
    </row>
    <row r="67" spans="1:8">
      <c r="A67" s="384">
        <v>2017</v>
      </c>
      <c r="B67" s="383">
        <v>21800</v>
      </c>
      <c r="C67" s="383">
        <v>15611</v>
      </c>
      <c r="D67" s="381">
        <f t="shared" si="0"/>
        <v>-6189</v>
      </c>
      <c r="E67" s="381">
        <f t="shared" si="1"/>
        <v>36667</v>
      </c>
      <c r="F67" s="382"/>
    </row>
    <row r="69" spans="1:8">
      <c r="B69" s="381"/>
      <c r="E69" s="381"/>
    </row>
    <row r="75" spans="1:8" ht="15.6">
      <c r="A75" s="380" t="s">
        <v>146</v>
      </c>
    </row>
    <row r="97" spans="1:1">
      <c r="A97" s="379" t="s">
        <v>147</v>
      </c>
    </row>
  </sheetData>
  <mergeCells count="6">
    <mergeCell ref="B4:K4"/>
    <mergeCell ref="L4:U4"/>
    <mergeCell ref="B5:F5"/>
    <mergeCell ref="G5:K5"/>
    <mergeCell ref="L5:P5"/>
    <mergeCell ref="Q5:U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zoomScale="80" zoomScaleNormal="80" workbookViewId="0">
      <selection activeCell="A2" sqref="A2"/>
    </sheetView>
  </sheetViews>
  <sheetFormatPr defaultColWidth="9.140625" defaultRowHeight="12.95"/>
  <cols>
    <col min="1" max="1" width="22" style="2" customWidth="1"/>
    <col min="2" max="2" width="16.7109375" style="2" bestFit="1" customWidth="1"/>
    <col min="3" max="3" width="13.7109375" style="2" bestFit="1" customWidth="1"/>
    <col min="4" max="4" width="15.42578125" style="2" bestFit="1" customWidth="1"/>
    <col min="5" max="5" width="11.140625" style="2" bestFit="1" customWidth="1"/>
    <col min="6" max="16384" width="9.140625" style="2"/>
  </cols>
  <sheetData>
    <row r="1" spans="1:5" ht="12.75" customHeight="1">
      <c r="A1" s="84" t="s">
        <v>148</v>
      </c>
    </row>
    <row r="3" spans="1:5" ht="14.45">
      <c r="A3" s="85"/>
      <c r="B3" s="85" t="s">
        <v>46</v>
      </c>
      <c r="C3" s="86" t="s">
        <v>149</v>
      </c>
      <c r="D3" s="86" t="s">
        <v>150</v>
      </c>
    </row>
    <row r="4" spans="1:5">
      <c r="A4" s="81"/>
      <c r="B4" s="503"/>
      <c r="C4" s="503"/>
      <c r="D4" s="503"/>
    </row>
    <row r="5" spans="1:5">
      <c r="A5" s="81"/>
    </row>
    <row r="6" spans="1:5">
      <c r="A6" s="80" t="s">
        <v>151</v>
      </c>
      <c r="B6" s="217">
        <v>1162555.042864074</v>
      </c>
      <c r="C6" s="94">
        <v>3.3762605845122584</v>
      </c>
      <c r="D6" s="87">
        <v>2.1266613550901798</v>
      </c>
    </row>
    <row r="7" spans="1:5" s="13" customFormat="1" ht="14.45">
      <c r="A7" s="80" t="s">
        <v>152</v>
      </c>
      <c r="B7" s="217">
        <v>1375606.24</v>
      </c>
      <c r="C7" s="94">
        <v>3.7957533393091261</v>
      </c>
      <c r="D7" s="87">
        <v>2.5163958028359357</v>
      </c>
    </row>
    <row r="8" spans="1:5" s="13" customFormat="1">
      <c r="A8" s="80" t="s">
        <v>153</v>
      </c>
      <c r="B8" s="260">
        <v>2259.4500039154941</v>
      </c>
      <c r="C8" s="94">
        <v>-6.4006710697589604</v>
      </c>
      <c r="D8" s="255">
        <v>4.133210755550649E-3</v>
      </c>
    </row>
    <row r="9" spans="1:5" s="88" customFormat="1">
      <c r="A9" s="504"/>
      <c r="B9" s="505"/>
      <c r="C9" s="506"/>
      <c r="D9" s="495"/>
    </row>
    <row r="10" spans="1:5" ht="33.75" customHeight="1">
      <c r="A10" s="438" t="s">
        <v>154</v>
      </c>
      <c r="B10" s="438"/>
      <c r="C10" s="438"/>
      <c r="D10" s="438"/>
    </row>
    <row r="11" spans="1:5">
      <c r="A11" s="91" t="s">
        <v>99</v>
      </c>
      <c r="B11" s="311"/>
      <c r="C11" s="92"/>
      <c r="D11" s="312"/>
      <c r="E11" s="93"/>
    </row>
  </sheetData>
  <mergeCells count="1">
    <mergeCell ref="A10:D10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0"/>
  <sheetViews>
    <sheetView zoomScale="80" zoomScaleNormal="80" workbookViewId="0">
      <selection activeCell="A2" sqref="A2"/>
    </sheetView>
  </sheetViews>
  <sheetFormatPr defaultColWidth="9.140625" defaultRowHeight="14.45"/>
  <cols>
    <col min="1" max="1" width="23.5703125" style="230" customWidth="1"/>
    <col min="2" max="4" width="9.140625" style="230"/>
    <col min="5" max="5" width="1.85546875" style="230" customWidth="1"/>
    <col min="6" max="16384" width="9.140625" style="230"/>
  </cols>
  <sheetData>
    <row r="1" spans="1:8">
      <c r="A1" s="123" t="s">
        <v>155</v>
      </c>
    </row>
    <row r="2" spans="1:8">
      <c r="A2" s="123"/>
    </row>
    <row r="3" spans="1:8">
      <c r="A3" s="507"/>
      <c r="B3" s="439">
        <v>2017</v>
      </c>
      <c r="C3" s="439"/>
      <c r="D3" s="439"/>
      <c r="E3" s="508"/>
      <c r="F3" s="440" t="s">
        <v>149</v>
      </c>
      <c r="G3" s="440"/>
      <c r="H3" s="440"/>
    </row>
    <row r="4" spans="1:8" ht="49.5" customHeight="1">
      <c r="A4" s="509"/>
      <c r="B4" s="506" t="s">
        <v>156</v>
      </c>
      <c r="C4" s="506" t="s">
        <v>157</v>
      </c>
      <c r="D4" s="506" t="s">
        <v>158</v>
      </c>
      <c r="E4" s="506"/>
      <c r="F4" s="506" t="s">
        <v>159</v>
      </c>
      <c r="G4" s="506" t="s">
        <v>160</v>
      </c>
      <c r="H4" s="506" t="s">
        <v>161</v>
      </c>
    </row>
    <row r="5" spans="1:8">
      <c r="A5" s="123"/>
      <c r="B5" s="139"/>
      <c r="C5" s="139"/>
      <c r="D5" s="139"/>
      <c r="E5" s="139"/>
      <c r="F5" s="2"/>
      <c r="G5" s="2"/>
      <c r="H5" s="2"/>
    </row>
    <row r="6" spans="1:8">
      <c r="A6" s="89" t="s">
        <v>162</v>
      </c>
      <c r="B6" s="140">
        <v>647.35599999999999</v>
      </c>
      <c r="C6" s="140">
        <v>2.5</v>
      </c>
      <c r="D6" s="140">
        <v>96.04310000000001</v>
      </c>
      <c r="E6" s="141"/>
      <c r="F6" s="94">
        <v>-2.0641452344931928</v>
      </c>
      <c r="G6" s="142">
        <v>-3.8461538461538494</v>
      </c>
      <c r="H6" s="142">
        <v>-5.095750988142286</v>
      </c>
    </row>
    <row r="7" spans="1:8">
      <c r="A7" s="143" t="s">
        <v>163</v>
      </c>
      <c r="B7" s="140">
        <v>1383.15</v>
      </c>
      <c r="C7" s="140">
        <v>5.83</v>
      </c>
      <c r="D7" s="140">
        <v>471.80500000000001</v>
      </c>
      <c r="E7" s="144"/>
      <c r="F7" s="94">
        <v>-8.3581792884118382</v>
      </c>
      <c r="G7" s="142">
        <v>0.51724137931034919</v>
      </c>
      <c r="H7" s="142">
        <v>-8.1555382518980029</v>
      </c>
    </row>
    <row r="8" spans="1:8">
      <c r="A8" s="143" t="s">
        <v>164</v>
      </c>
      <c r="B8" s="140">
        <v>33.603999999999999</v>
      </c>
      <c r="C8" s="140">
        <v>6.84</v>
      </c>
      <c r="D8" s="140">
        <v>13.2654</v>
      </c>
      <c r="E8" s="144"/>
      <c r="F8" s="94">
        <v>-25.158129175946549</v>
      </c>
      <c r="G8" s="142">
        <v>0.58823529411764752</v>
      </c>
      <c r="H8" s="142">
        <v>-24.197714285714291</v>
      </c>
    </row>
    <row r="9" spans="1:8">
      <c r="A9" s="143" t="s">
        <v>165</v>
      </c>
      <c r="B9" s="140">
        <v>497.202</v>
      </c>
      <c r="C9" s="140">
        <v>6.03</v>
      </c>
      <c r="D9" s="140">
        <v>147.4622</v>
      </c>
      <c r="E9" s="144"/>
      <c r="F9" s="94">
        <v>-7.1691560866318182</v>
      </c>
      <c r="G9" s="142">
        <v>0.50000000000000422</v>
      </c>
      <c r="H9" s="142">
        <v>-7.1981120201384581</v>
      </c>
    </row>
    <row r="10" spans="1:8">
      <c r="A10" s="143"/>
      <c r="B10" s="145"/>
      <c r="C10" s="146"/>
      <c r="D10" s="145"/>
      <c r="E10" s="144"/>
      <c r="F10" s="2"/>
      <c r="G10" s="2"/>
      <c r="H10" s="2"/>
    </row>
    <row r="11" spans="1:8">
      <c r="A11" s="147" t="s">
        <v>166</v>
      </c>
      <c r="B11" s="148">
        <v>2561.3119999999999</v>
      </c>
      <c r="C11" s="148">
        <v>5.0999999999999996</v>
      </c>
      <c r="D11" s="148">
        <v>736.03229999999996</v>
      </c>
      <c r="E11" s="149"/>
      <c r="F11" s="150">
        <v>-6.885083796851708</v>
      </c>
      <c r="G11" s="150">
        <v>-0.19569471624267468</v>
      </c>
      <c r="H11" s="150">
        <v>-6.9844180462530003</v>
      </c>
    </row>
    <row r="12" spans="1:8">
      <c r="A12" s="147"/>
      <c r="B12" s="148"/>
      <c r="C12" s="148"/>
      <c r="D12" s="148"/>
      <c r="E12" s="149"/>
      <c r="F12" s="2"/>
      <c r="G12" s="2"/>
      <c r="H12" s="2"/>
    </row>
    <row r="13" spans="1:8">
      <c r="A13" s="13" t="s">
        <v>167</v>
      </c>
      <c r="B13" s="148">
        <v>89.697999999999993</v>
      </c>
      <c r="C13" s="148">
        <v>3.55</v>
      </c>
      <c r="D13" s="148">
        <v>17.5517</v>
      </c>
      <c r="E13" s="115"/>
      <c r="F13" s="150">
        <v>-5.4815595363540703</v>
      </c>
      <c r="G13" s="150">
        <v>0.85227272727272163</v>
      </c>
      <c r="H13" s="150">
        <v>-4.6103260869565128</v>
      </c>
    </row>
    <row r="14" spans="1:8">
      <c r="A14" s="495"/>
      <c r="B14" s="510"/>
      <c r="C14" s="510"/>
      <c r="D14" s="510"/>
      <c r="E14" s="510"/>
      <c r="F14" s="495"/>
      <c r="G14" s="495"/>
      <c r="H14" s="495"/>
    </row>
    <row r="15" spans="1:8">
      <c r="A15" s="91" t="s">
        <v>39</v>
      </c>
      <c r="B15" s="231"/>
      <c r="C15" s="2"/>
      <c r="D15" s="2"/>
      <c r="E15" s="2"/>
      <c r="F15" s="2"/>
      <c r="G15" s="2"/>
    </row>
    <row r="16" spans="1:8">
      <c r="B16" s="373"/>
      <c r="C16" s="373"/>
      <c r="D16" s="373"/>
    </row>
    <row r="19" spans="1:9">
      <c r="I19" s="2"/>
    </row>
    <row r="20" spans="1:9">
      <c r="A20" s="2"/>
      <c r="B20" s="232"/>
      <c r="C20" s="232"/>
      <c r="D20" s="232"/>
      <c r="E20" s="232"/>
      <c r="F20" s="232"/>
      <c r="G20" s="232"/>
      <c r="H20" s="232"/>
    </row>
  </sheetData>
  <mergeCells count="2"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"/>
  <sheetViews>
    <sheetView zoomScale="80" zoomScaleNormal="80" workbookViewId="0">
      <selection activeCell="A2" sqref="A2"/>
    </sheetView>
  </sheetViews>
  <sheetFormatPr defaultColWidth="12.7109375" defaultRowHeight="12.95"/>
  <cols>
    <col min="1" max="1" width="23.28515625" style="97" customWidth="1"/>
    <col min="2" max="2" width="12.28515625" style="97" bestFit="1" customWidth="1"/>
    <col min="3" max="3" width="8.85546875" style="97" bestFit="1" customWidth="1"/>
    <col min="4" max="4" width="1.5703125" style="97" customWidth="1"/>
    <col min="5" max="5" width="10.85546875" style="97" bestFit="1" customWidth="1"/>
    <col min="6" max="6" width="8.28515625" style="97" customWidth="1"/>
    <col min="7" max="16384" width="12.7109375" style="97"/>
  </cols>
  <sheetData>
    <row r="1" spans="1:8" ht="16.5" customHeight="1">
      <c r="A1" s="95" t="s">
        <v>168</v>
      </c>
      <c r="B1" s="96"/>
      <c r="C1" s="96"/>
      <c r="D1" s="96"/>
      <c r="E1" s="96"/>
      <c r="F1" s="96"/>
    </row>
    <row r="2" spans="1:8" ht="12" customHeight="1">
      <c r="A2" s="511" t="s">
        <v>169</v>
      </c>
      <c r="B2" s="512"/>
      <c r="C2" s="512"/>
      <c r="D2" s="512"/>
      <c r="E2" s="512"/>
      <c r="F2" s="511" t="s">
        <v>169</v>
      </c>
      <c r="G2" s="98"/>
      <c r="H2" s="98"/>
    </row>
    <row r="3" spans="1:8" ht="12.75" customHeight="1">
      <c r="A3" s="99"/>
      <c r="B3" s="441" t="s">
        <v>170</v>
      </c>
      <c r="C3" s="441"/>
      <c r="D3" s="100"/>
      <c r="E3" s="441" t="s">
        <v>42</v>
      </c>
      <c r="F3" s="441"/>
    </row>
    <row r="4" spans="1:8" ht="26.1">
      <c r="A4" s="511"/>
      <c r="B4" s="513" t="s">
        <v>171</v>
      </c>
      <c r="C4" s="514" t="s">
        <v>5</v>
      </c>
      <c r="D4" s="515"/>
      <c r="E4" s="513" t="s">
        <v>45</v>
      </c>
      <c r="F4" s="514" t="s">
        <v>5</v>
      </c>
    </row>
    <row r="5" spans="1:8">
      <c r="B5" s="101"/>
      <c r="C5" s="101"/>
      <c r="D5" s="101"/>
      <c r="E5" s="101"/>
      <c r="F5" s="99" t="s">
        <v>169</v>
      </c>
    </row>
    <row r="6" spans="1:8" s="104" customFormat="1">
      <c r="A6" s="99" t="s">
        <v>172</v>
      </c>
      <c r="B6" s="61">
        <v>623816</v>
      </c>
      <c r="C6" s="10">
        <v>0.30389467557233496</v>
      </c>
      <c r="D6" s="119"/>
      <c r="E6" s="14">
        <v>6191.8875000000007</v>
      </c>
      <c r="F6" s="10">
        <v>-14.060105472318046</v>
      </c>
      <c r="G6" s="102"/>
      <c r="H6" s="103"/>
    </row>
    <row r="7" spans="1:8" s="104" customFormat="1">
      <c r="A7" s="99" t="s">
        <v>173</v>
      </c>
      <c r="B7" s="61">
        <v>46269</v>
      </c>
      <c r="C7" s="10">
        <v>0.23396373562097877</v>
      </c>
      <c r="D7" s="97"/>
      <c r="E7" s="14">
        <v>977.85789999999997</v>
      </c>
      <c r="F7" s="10">
        <v>-1.9208454407979665</v>
      </c>
      <c r="G7" s="102"/>
      <c r="H7" s="103"/>
    </row>
    <row r="8" spans="1:8">
      <c r="A8" s="516"/>
      <c r="B8" s="516"/>
      <c r="C8" s="516"/>
      <c r="D8" s="516"/>
      <c r="E8" s="516"/>
      <c r="F8" s="516"/>
    </row>
    <row r="9" spans="1:8">
      <c r="A9" s="105" t="s">
        <v>99</v>
      </c>
    </row>
  </sheetData>
  <mergeCells count="2">
    <mergeCell ref="B3:C3"/>
    <mergeCell ref="E3:F3"/>
  </mergeCells>
  <pageMargins left="0.59055118110236227" right="0.59055118110236227" top="0.59055118110236227" bottom="0.19685039370078741" header="0.5118110236220472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INEA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INEA</dc:creator>
  <cp:keywords/>
  <dc:description/>
  <cp:lastModifiedBy>fabio iacobini</cp:lastModifiedBy>
  <cp:revision/>
  <dcterms:created xsi:type="dcterms:W3CDTF">2008-05-20T07:54:00Z</dcterms:created>
  <dcterms:modified xsi:type="dcterms:W3CDTF">2021-04-28T09:24:31Z</dcterms:modified>
  <cp:category/>
  <cp:contentStatus/>
</cp:coreProperties>
</file>